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省平台体质健康标准上报\"/>
    </mc:Choice>
  </mc:AlternateContent>
  <bookViews>
    <workbookView xWindow="0" yWindow="0" windowWidth="20925" windowHeight="9990" tabRatio="988"/>
  </bookViews>
  <sheets>
    <sheet name="2023.12" sheetId="3" r:id="rId1"/>
    <sheet name="1" sheetId="1" r:id="rId2"/>
    <sheet name="2" sheetId="2" r:id="rId3"/>
    <sheet name="3" sheetId="4" r:id="rId4"/>
    <sheet name="4" sheetId="5" r:id="rId5"/>
    <sheet name="5" sheetId="6" r:id="rId6"/>
    <sheet name="6" sheetId="7" r:id="rId7"/>
  </sheets>
  <definedNames>
    <definedName name="_xlnm.Print_Area" localSheetId="1">'1'!$A$1:$AB$40</definedName>
    <definedName name="_xlnm.Print_Titles" localSheetId="1">'1'!$1:$7</definedName>
  </definedNames>
  <calcPr calcId="162913"/>
</workbook>
</file>

<file path=xl/calcChain.xml><?xml version="1.0" encoding="utf-8"?>
<calcChain xmlns="http://schemas.openxmlformats.org/spreadsheetml/2006/main">
  <c r="W9" i="4" l="1"/>
  <c r="W10" i="4"/>
  <c r="W11" i="4"/>
  <c r="S9" i="4"/>
  <c r="S10" i="4"/>
  <c r="S11" i="4"/>
  <c r="O9" i="4"/>
  <c r="O10" i="4"/>
  <c r="O11" i="4"/>
  <c r="AA9" i="2"/>
  <c r="AA10" i="2"/>
  <c r="AA11" i="2"/>
  <c r="W9" i="2"/>
  <c r="W10" i="2"/>
  <c r="W11" i="2"/>
  <c r="W8" i="2"/>
  <c r="S9" i="2"/>
  <c r="S10" i="2"/>
  <c r="S11" i="2"/>
  <c r="S8" i="2"/>
  <c r="O9" i="2"/>
  <c r="O10" i="2"/>
  <c r="O11" i="2"/>
  <c r="O8" i="2"/>
  <c r="V8" i="3"/>
  <c r="R8" i="3"/>
  <c r="N8" i="3"/>
  <c r="G11" i="3"/>
  <c r="G10" i="3"/>
  <c r="G9" i="3"/>
  <c r="G8" i="3"/>
  <c r="D8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W12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O12" i="3"/>
  <c r="O13" i="3"/>
  <c r="O14" i="3"/>
  <c r="H28" i="3" l="1"/>
  <c r="G27" i="3" l="1"/>
  <c r="G26" i="3"/>
  <c r="G25" i="3"/>
  <c r="G10" i="1"/>
  <c r="G11" i="6"/>
  <c r="G10" i="6"/>
  <c r="G9" i="6"/>
  <c r="V8" i="1" l="1"/>
  <c r="R8" i="1"/>
  <c r="N8" i="1"/>
  <c r="G8" i="1"/>
  <c r="D8" i="1"/>
  <c r="U14" i="7" l="1"/>
  <c r="T14" i="7"/>
  <c r="Q14" i="7"/>
  <c r="P14" i="7"/>
  <c r="M14" i="7"/>
  <c r="L14" i="7"/>
  <c r="F14" i="7"/>
  <c r="E14" i="7"/>
  <c r="C14" i="7"/>
  <c r="B14" i="7"/>
  <c r="Y11" i="7"/>
  <c r="X11" i="7"/>
  <c r="J11" i="7"/>
  <c r="I11" i="7"/>
  <c r="H11" i="7"/>
  <c r="Y10" i="7"/>
  <c r="X10" i="7"/>
  <c r="J10" i="7"/>
  <c r="I10" i="7"/>
  <c r="H10" i="7"/>
  <c r="Y9" i="7"/>
  <c r="X9" i="7"/>
  <c r="J9" i="7"/>
  <c r="I9" i="7"/>
  <c r="H9" i="7"/>
  <c r="Y8" i="7"/>
  <c r="X8" i="7"/>
  <c r="V14" i="7"/>
  <c r="N14" i="7"/>
  <c r="J8" i="7"/>
  <c r="I8" i="7"/>
  <c r="H8" i="7"/>
  <c r="D14" i="7"/>
  <c r="U14" i="6"/>
  <c r="T14" i="6"/>
  <c r="Q14" i="6"/>
  <c r="P14" i="6"/>
  <c r="M14" i="6"/>
  <c r="L14" i="6"/>
  <c r="F14" i="6"/>
  <c r="E14" i="6"/>
  <c r="C14" i="6"/>
  <c r="B14" i="6"/>
  <c r="Y11" i="6"/>
  <c r="X11" i="6"/>
  <c r="J11" i="6"/>
  <c r="I11" i="6"/>
  <c r="H11" i="6"/>
  <c r="Y10" i="6"/>
  <c r="X10" i="6"/>
  <c r="Z10" i="6" s="1"/>
  <c r="O10" i="6" s="1"/>
  <c r="J10" i="6"/>
  <c r="I10" i="6"/>
  <c r="H10" i="6"/>
  <c r="Y9" i="6"/>
  <c r="X9" i="6"/>
  <c r="J9" i="6"/>
  <c r="I9" i="6"/>
  <c r="H9" i="6"/>
  <c r="Y8" i="6"/>
  <c r="X8" i="6"/>
  <c r="N14" i="6"/>
  <c r="J8" i="6"/>
  <c r="I8" i="6"/>
  <c r="G14" i="6"/>
  <c r="D14" i="6"/>
  <c r="U14" i="5"/>
  <c r="T14" i="5"/>
  <c r="Q14" i="5"/>
  <c r="P14" i="5"/>
  <c r="M14" i="5"/>
  <c r="L14" i="5"/>
  <c r="F14" i="5"/>
  <c r="E14" i="5"/>
  <c r="C14" i="5"/>
  <c r="B14" i="5"/>
  <c r="Y11" i="5"/>
  <c r="X11" i="5"/>
  <c r="J11" i="5"/>
  <c r="K11" i="5" s="1"/>
  <c r="I11" i="5"/>
  <c r="H11" i="5"/>
  <c r="Y10" i="5"/>
  <c r="X10" i="5"/>
  <c r="J10" i="5"/>
  <c r="I10" i="5"/>
  <c r="H10" i="5"/>
  <c r="Y9" i="5"/>
  <c r="X9" i="5"/>
  <c r="Z9" i="5" s="1"/>
  <c r="O9" i="5" s="1"/>
  <c r="J9" i="5"/>
  <c r="K9" i="5" s="1"/>
  <c r="I9" i="5"/>
  <c r="Y8" i="5"/>
  <c r="X8" i="5"/>
  <c r="V14" i="5"/>
  <c r="R14" i="5"/>
  <c r="N14" i="5"/>
  <c r="J8" i="5"/>
  <c r="I8" i="5"/>
  <c r="G14" i="5"/>
  <c r="D14" i="5"/>
  <c r="U14" i="4"/>
  <c r="T14" i="4"/>
  <c r="Q14" i="4"/>
  <c r="P14" i="4"/>
  <c r="M14" i="4"/>
  <c r="L14" i="4"/>
  <c r="F14" i="4"/>
  <c r="E14" i="4"/>
  <c r="C14" i="4"/>
  <c r="B14" i="4"/>
  <c r="Y11" i="4"/>
  <c r="X11" i="4"/>
  <c r="J11" i="4"/>
  <c r="I11" i="4"/>
  <c r="H11" i="4"/>
  <c r="Y10" i="4"/>
  <c r="X10" i="4"/>
  <c r="J10" i="4"/>
  <c r="I10" i="4"/>
  <c r="H10" i="4"/>
  <c r="X9" i="4"/>
  <c r="J9" i="4"/>
  <c r="I9" i="4"/>
  <c r="H9" i="4"/>
  <c r="Y8" i="4"/>
  <c r="X8" i="4"/>
  <c r="V14" i="4"/>
  <c r="J8" i="4"/>
  <c r="I8" i="4"/>
  <c r="G14" i="4"/>
  <c r="D14" i="4"/>
  <c r="U14" i="2"/>
  <c r="T14" i="2"/>
  <c r="Q14" i="2"/>
  <c r="P14" i="2"/>
  <c r="M14" i="2"/>
  <c r="L14" i="2"/>
  <c r="F14" i="2"/>
  <c r="E14" i="2"/>
  <c r="C14" i="2"/>
  <c r="B14" i="2"/>
  <c r="Y11" i="2"/>
  <c r="X11" i="2"/>
  <c r="J11" i="2"/>
  <c r="I11" i="2"/>
  <c r="H11" i="2"/>
  <c r="Y10" i="2"/>
  <c r="X10" i="2"/>
  <c r="J10" i="2"/>
  <c r="I10" i="2"/>
  <c r="H10" i="2"/>
  <c r="Y9" i="2"/>
  <c r="X9" i="2"/>
  <c r="J9" i="2"/>
  <c r="I9" i="2"/>
  <c r="Y8" i="2"/>
  <c r="X8" i="2"/>
  <c r="V14" i="2"/>
  <c r="R14" i="2"/>
  <c r="J8" i="2"/>
  <c r="I8" i="2"/>
  <c r="G14" i="2"/>
  <c r="D14" i="2"/>
  <c r="U14" i="1"/>
  <c r="T14" i="1"/>
  <c r="Q14" i="1"/>
  <c r="P14" i="1"/>
  <c r="M14" i="1"/>
  <c r="L14" i="1"/>
  <c r="F14" i="1"/>
  <c r="E14" i="1"/>
  <c r="C14" i="1"/>
  <c r="B14" i="1"/>
  <c r="Y11" i="1"/>
  <c r="X11" i="1"/>
  <c r="Z11" i="1" s="1"/>
  <c r="J11" i="1"/>
  <c r="K11" i="1" s="1"/>
  <c r="I11" i="1"/>
  <c r="H11" i="1"/>
  <c r="G11" i="1"/>
  <c r="Y10" i="1"/>
  <c r="X10" i="1"/>
  <c r="J10" i="1"/>
  <c r="K10" i="1" s="1"/>
  <c r="I10" i="1"/>
  <c r="G14" i="1"/>
  <c r="Y9" i="1"/>
  <c r="X9" i="1"/>
  <c r="J9" i="1"/>
  <c r="I9" i="1"/>
  <c r="G9" i="1"/>
  <c r="H9" i="1"/>
  <c r="Y8" i="1"/>
  <c r="X8" i="1"/>
  <c r="V14" i="1"/>
  <c r="R14" i="1"/>
  <c r="J8" i="1"/>
  <c r="I8" i="1"/>
  <c r="H8" i="1"/>
  <c r="D14" i="1"/>
  <c r="U32" i="3"/>
  <c r="T32" i="3"/>
  <c r="Q32" i="3"/>
  <c r="P32" i="3"/>
  <c r="M32" i="3"/>
  <c r="L32" i="3"/>
  <c r="F32" i="3"/>
  <c r="E32" i="3"/>
  <c r="C32" i="3"/>
  <c r="B32" i="3"/>
  <c r="Y31" i="3"/>
  <c r="X31" i="3"/>
  <c r="J31" i="3"/>
  <c r="I31" i="3"/>
  <c r="H31" i="3"/>
  <c r="Y30" i="3"/>
  <c r="X30" i="3"/>
  <c r="J30" i="3"/>
  <c r="I30" i="3"/>
  <c r="H30" i="3"/>
  <c r="Y29" i="3"/>
  <c r="X29" i="3"/>
  <c r="J29" i="3"/>
  <c r="I29" i="3"/>
  <c r="H29" i="3"/>
  <c r="Y28" i="3"/>
  <c r="X28" i="3"/>
  <c r="J28" i="3"/>
  <c r="I28" i="3"/>
  <c r="Y27" i="3"/>
  <c r="X27" i="3"/>
  <c r="Z27" i="3" s="1"/>
  <c r="J27" i="3"/>
  <c r="I27" i="3"/>
  <c r="H27" i="3"/>
  <c r="Y26" i="3"/>
  <c r="X26" i="3"/>
  <c r="Z26" i="3" s="1"/>
  <c r="J26" i="3"/>
  <c r="I26" i="3"/>
  <c r="H26" i="3"/>
  <c r="Y25" i="3"/>
  <c r="X25" i="3"/>
  <c r="J25" i="3"/>
  <c r="I25" i="3"/>
  <c r="H25" i="3"/>
  <c r="Y24" i="3"/>
  <c r="X24" i="3"/>
  <c r="J24" i="3"/>
  <c r="I24" i="3"/>
  <c r="H24" i="3"/>
  <c r="Y23" i="3"/>
  <c r="X23" i="3"/>
  <c r="J23" i="3"/>
  <c r="K23" i="3" s="1"/>
  <c r="I23" i="3"/>
  <c r="H23" i="3"/>
  <c r="Y22" i="3"/>
  <c r="X22" i="3"/>
  <c r="J22" i="3"/>
  <c r="I22" i="3"/>
  <c r="H22" i="3"/>
  <c r="Y21" i="3"/>
  <c r="X21" i="3"/>
  <c r="J21" i="3"/>
  <c r="I21" i="3"/>
  <c r="Y20" i="3"/>
  <c r="X20" i="3"/>
  <c r="J20" i="3"/>
  <c r="I20" i="3"/>
  <c r="Y19" i="3"/>
  <c r="X19" i="3"/>
  <c r="J19" i="3"/>
  <c r="K19" i="3" s="1"/>
  <c r="I19" i="3"/>
  <c r="H19" i="3"/>
  <c r="Y18" i="3"/>
  <c r="X18" i="3"/>
  <c r="J18" i="3"/>
  <c r="I18" i="3"/>
  <c r="H18" i="3"/>
  <c r="X17" i="3"/>
  <c r="Z17" i="3" s="1"/>
  <c r="J17" i="3"/>
  <c r="I17" i="3"/>
  <c r="H17" i="3"/>
  <c r="Y16" i="3"/>
  <c r="X16" i="3"/>
  <c r="J16" i="3"/>
  <c r="K16" i="3" s="1"/>
  <c r="I16" i="3"/>
  <c r="H16" i="3"/>
  <c r="Y15" i="3"/>
  <c r="X15" i="3"/>
  <c r="J15" i="3"/>
  <c r="I15" i="3"/>
  <c r="H15" i="3"/>
  <c r="Y14" i="3"/>
  <c r="X14" i="3"/>
  <c r="J14" i="3"/>
  <c r="I14" i="3"/>
  <c r="H14" i="3"/>
  <c r="Y13" i="3"/>
  <c r="X13" i="3"/>
  <c r="J13" i="3"/>
  <c r="I13" i="3"/>
  <c r="Y12" i="3"/>
  <c r="X12" i="3"/>
  <c r="J12" i="3"/>
  <c r="I12" i="3"/>
  <c r="Y11" i="3"/>
  <c r="X11" i="3"/>
  <c r="J11" i="3"/>
  <c r="I11" i="3"/>
  <c r="H11" i="3"/>
  <c r="Y10" i="3"/>
  <c r="X10" i="3"/>
  <c r="J10" i="3"/>
  <c r="I10" i="3"/>
  <c r="H10" i="3"/>
  <c r="Y9" i="3"/>
  <c r="X9" i="3"/>
  <c r="Z9" i="3" s="1"/>
  <c r="J9" i="3"/>
  <c r="K9" i="3" s="1"/>
  <c r="I9" i="3"/>
  <c r="H9" i="3"/>
  <c r="Y8" i="3"/>
  <c r="X8" i="3"/>
  <c r="V32" i="3"/>
  <c r="R32" i="3"/>
  <c r="N32" i="3"/>
  <c r="J8" i="3"/>
  <c r="I8" i="3"/>
  <c r="H8" i="3"/>
  <c r="D32" i="3"/>
  <c r="S9" i="3" l="1"/>
  <c r="O9" i="3"/>
  <c r="AA9" i="3"/>
  <c r="W9" i="3"/>
  <c r="Z11" i="3"/>
  <c r="K10" i="3"/>
  <c r="K9" i="1"/>
  <c r="K14" i="1" s="1"/>
  <c r="S14" i="1" s="1"/>
  <c r="Z14" i="3"/>
  <c r="Z11" i="2"/>
  <c r="K11" i="2"/>
  <c r="K29" i="3"/>
  <c r="Z31" i="3"/>
  <c r="Z11" i="7"/>
  <c r="K10" i="7"/>
  <c r="K11" i="7"/>
  <c r="K9" i="7"/>
  <c r="K26" i="3"/>
  <c r="Z22" i="3"/>
  <c r="Z18" i="3"/>
  <c r="K10" i="6"/>
  <c r="K8" i="1"/>
  <c r="K10" i="5"/>
  <c r="Z11" i="4"/>
  <c r="K8" i="4"/>
  <c r="I14" i="1"/>
  <c r="Z9" i="6"/>
  <c r="W9" i="6" s="1"/>
  <c r="Z11" i="6"/>
  <c r="W11" i="6" s="1"/>
  <c r="X14" i="6"/>
  <c r="Y14" i="6"/>
  <c r="S10" i="6"/>
  <c r="K9" i="6"/>
  <c r="K14" i="6" s="1"/>
  <c r="I14" i="6"/>
  <c r="K8" i="6"/>
  <c r="K11" i="6"/>
  <c r="Z8" i="5"/>
  <c r="O8" i="5" s="1"/>
  <c r="Z10" i="5"/>
  <c r="AA10" i="5" s="1"/>
  <c r="W9" i="5"/>
  <c r="Z11" i="5"/>
  <c r="AA11" i="5" s="1"/>
  <c r="Y14" i="5"/>
  <c r="I14" i="5"/>
  <c r="J14" i="5"/>
  <c r="Y14" i="4"/>
  <c r="Z10" i="4"/>
  <c r="Z9" i="4"/>
  <c r="X14" i="4"/>
  <c r="K11" i="4"/>
  <c r="AA11" i="4" s="1"/>
  <c r="K10" i="4"/>
  <c r="K9" i="4"/>
  <c r="I14" i="4"/>
  <c r="J14" i="4"/>
  <c r="X14" i="2"/>
  <c r="Z9" i="2"/>
  <c r="Y14" i="2"/>
  <c r="Z10" i="2"/>
  <c r="J14" i="2"/>
  <c r="I14" i="2"/>
  <c r="K10" i="2"/>
  <c r="K9" i="2"/>
  <c r="Z9" i="1"/>
  <c r="S9" i="1" s="1"/>
  <c r="Z8" i="1"/>
  <c r="O8" i="1" s="1"/>
  <c r="W9" i="1"/>
  <c r="O9" i="1"/>
  <c r="W11" i="1"/>
  <c r="S11" i="1"/>
  <c r="O11" i="1"/>
  <c r="AA11" i="1"/>
  <c r="Y14" i="1"/>
  <c r="X14" i="1"/>
  <c r="Z15" i="3"/>
  <c r="Z20" i="3"/>
  <c r="Z28" i="3"/>
  <c r="Z24" i="3"/>
  <c r="Z29" i="3"/>
  <c r="Z13" i="3"/>
  <c r="Z25" i="3"/>
  <c r="Z16" i="3"/>
  <c r="Z8" i="3"/>
  <c r="Z21" i="3"/>
  <c r="X32" i="3"/>
  <c r="Z19" i="3"/>
  <c r="Z10" i="3"/>
  <c r="Z23" i="3"/>
  <c r="Z12" i="3"/>
  <c r="Z30" i="3"/>
  <c r="K15" i="3"/>
  <c r="AA15" i="3" s="1"/>
  <c r="K28" i="3"/>
  <c r="K8" i="3"/>
  <c r="K17" i="3"/>
  <c r="K24" i="3"/>
  <c r="K30" i="3"/>
  <c r="K18" i="3"/>
  <c r="K21" i="3"/>
  <c r="K13" i="3"/>
  <c r="AA13" i="3" s="1"/>
  <c r="K31" i="3"/>
  <c r="K14" i="3"/>
  <c r="AA14" i="3" s="1"/>
  <c r="K27" i="3"/>
  <c r="K20" i="3"/>
  <c r="K11" i="3"/>
  <c r="AA11" i="3" s="1"/>
  <c r="K22" i="3"/>
  <c r="K12" i="3"/>
  <c r="AA12" i="3" s="1"/>
  <c r="K25" i="3"/>
  <c r="I32" i="3"/>
  <c r="Z9" i="7"/>
  <c r="O9" i="7" s="1"/>
  <c r="Z10" i="7"/>
  <c r="S10" i="7" s="1"/>
  <c r="Y14" i="7"/>
  <c r="X14" i="7"/>
  <c r="I14" i="7"/>
  <c r="K8" i="7"/>
  <c r="AA11" i="7"/>
  <c r="O11" i="7"/>
  <c r="H14" i="2"/>
  <c r="H14" i="6"/>
  <c r="O9" i="6"/>
  <c r="AA10" i="7"/>
  <c r="W10" i="7"/>
  <c r="S31" i="3"/>
  <c r="H14" i="4"/>
  <c r="H14" i="5"/>
  <c r="AA10" i="6"/>
  <c r="W10" i="6"/>
  <c r="W10" i="5"/>
  <c r="S9" i="6"/>
  <c r="H14" i="1"/>
  <c r="S9" i="5"/>
  <c r="AA9" i="5"/>
  <c r="S8" i="5"/>
  <c r="S11" i="7"/>
  <c r="W11" i="3"/>
  <c r="S11" i="6"/>
  <c r="W11" i="7"/>
  <c r="G32" i="3"/>
  <c r="H32" i="3" s="1"/>
  <c r="N14" i="2"/>
  <c r="K8" i="5"/>
  <c r="K14" i="5" s="1"/>
  <c r="S14" i="5" s="1"/>
  <c r="J14" i="6"/>
  <c r="V14" i="6"/>
  <c r="H10" i="1"/>
  <c r="Z10" i="1"/>
  <c r="W10" i="1" s="1"/>
  <c r="K8" i="2"/>
  <c r="H8" i="6"/>
  <c r="Z8" i="6"/>
  <c r="R14" i="7"/>
  <c r="G14" i="7"/>
  <c r="H14" i="7" s="1"/>
  <c r="Y32" i="3"/>
  <c r="J14" i="1"/>
  <c r="H8" i="4"/>
  <c r="Z8" i="4"/>
  <c r="N14" i="4"/>
  <c r="J14" i="7"/>
  <c r="N14" i="1"/>
  <c r="X14" i="5"/>
  <c r="R14" i="6"/>
  <c r="Z8" i="7"/>
  <c r="S8" i="7" s="1"/>
  <c r="J32" i="3"/>
  <c r="R14" i="4"/>
  <c r="Z8" i="2"/>
  <c r="O10" i="3" l="1"/>
  <c r="S10" i="3"/>
  <c r="O8" i="3"/>
  <c r="S8" i="3"/>
  <c r="W8" i="3"/>
  <c r="AA8" i="3"/>
  <c r="AA10" i="3"/>
  <c r="O11" i="3"/>
  <c r="S11" i="3"/>
  <c r="AA9" i="1"/>
  <c r="W9" i="7"/>
  <c r="S9" i="7"/>
  <c r="AA9" i="7"/>
  <c r="K14" i="7"/>
  <c r="S10" i="1"/>
  <c r="AA11" i="6"/>
  <c r="O11" i="6"/>
  <c r="AA9" i="6"/>
  <c r="W8" i="1"/>
  <c r="S8" i="1"/>
  <c r="AA8" i="1"/>
  <c r="W8" i="5"/>
  <c r="AA10" i="4"/>
  <c r="K14" i="4"/>
  <c r="AA9" i="4"/>
  <c r="O10" i="5"/>
  <c r="S10" i="5"/>
  <c r="O11" i="5"/>
  <c r="Z14" i="5"/>
  <c r="AA14" i="5" s="1"/>
  <c r="S11" i="5"/>
  <c r="W11" i="5"/>
  <c r="W14" i="5"/>
  <c r="O14" i="5"/>
  <c r="AA8" i="5"/>
  <c r="W14" i="1"/>
  <c r="Z32" i="3"/>
  <c r="W10" i="3"/>
  <c r="K32" i="3"/>
  <c r="O10" i="7"/>
  <c r="W8" i="7"/>
  <c r="Z14" i="4"/>
  <c r="S14" i="4" s="1"/>
  <c r="AA8" i="4"/>
  <c r="W8" i="4"/>
  <c r="O8" i="6"/>
  <c r="Z14" i="6"/>
  <c r="S14" i="6" s="1"/>
  <c r="AA8" i="6"/>
  <c r="W8" i="6"/>
  <c r="O8" i="4"/>
  <c r="S8" i="6"/>
  <c r="K14" i="2"/>
  <c r="O14" i="2" s="1"/>
  <c r="Z14" i="2"/>
  <c r="AA8" i="2"/>
  <c r="O10" i="1"/>
  <c r="AA10" i="1"/>
  <c r="Z14" i="7"/>
  <c r="AA8" i="7"/>
  <c r="O8" i="7"/>
  <c r="Z14" i="1"/>
  <c r="AA14" i="1" s="1"/>
  <c r="O14" i="1"/>
  <c r="S8" i="4"/>
  <c r="S32" i="3" l="1"/>
  <c r="W32" i="3"/>
  <c r="AA32" i="3"/>
  <c r="O32" i="3"/>
  <c r="AA14" i="7"/>
  <c r="O14" i="7"/>
  <c r="W14" i="7"/>
  <c r="S14" i="2"/>
  <c r="W14" i="2"/>
  <c r="S14" i="7"/>
  <c r="AA14" i="4"/>
  <c r="W14" i="4"/>
  <c r="AA14" i="6"/>
  <c r="O14" i="6"/>
  <c r="W14" i="6"/>
  <c r="AA14" i="2"/>
  <c r="O14" i="4"/>
</calcChain>
</file>

<file path=xl/sharedStrings.xml><?xml version="1.0" encoding="utf-8"?>
<sst xmlns="http://schemas.openxmlformats.org/spreadsheetml/2006/main" count="345" uniqueCount="58">
  <si>
    <t>常熟市《 国家学生体质健康标准》测试统计报表汇总</t>
  </si>
  <si>
    <t>单位：</t>
  </si>
  <si>
    <t>单位</t>
  </si>
  <si>
    <t>在　籍　数</t>
  </si>
  <si>
    <t>病　残　数</t>
  </si>
  <si>
    <t>应　测　数</t>
  </si>
  <si>
    <t>合　　　　　　　格　　　　　　数</t>
  </si>
  <si>
    <t>备注</t>
  </si>
  <si>
    <t>及　　格　　级</t>
  </si>
  <si>
    <t>良　　好　　级</t>
  </si>
  <si>
    <t>优　　秀　　级</t>
  </si>
  <si>
    <t>合　　　计</t>
  </si>
  <si>
    <t>男</t>
  </si>
  <si>
    <t>女</t>
  </si>
  <si>
    <t>计</t>
  </si>
  <si>
    <t>%</t>
  </si>
  <si>
    <t>一1</t>
  </si>
  <si>
    <t>一2</t>
  </si>
  <si>
    <t>一3</t>
  </si>
  <si>
    <t>一4</t>
  </si>
  <si>
    <t>二1</t>
  </si>
  <si>
    <t>二2</t>
  </si>
  <si>
    <t>二3</t>
  </si>
  <si>
    <t>二4</t>
  </si>
  <si>
    <t>三1</t>
  </si>
  <si>
    <t>三2</t>
  </si>
  <si>
    <t>三3</t>
  </si>
  <si>
    <t>三4</t>
  </si>
  <si>
    <t>四1</t>
  </si>
  <si>
    <t>四2</t>
  </si>
  <si>
    <t>四3</t>
  </si>
  <si>
    <t>四4</t>
  </si>
  <si>
    <t>五1</t>
  </si>
  <si>
    <t>五2</t>
  </si>
  <si>
    <t>五3</t>
  </si>
  <si>
    <t>五4</t>
  </si>
  <si>
    <t>六1</t>
  </si>
  <si>
    <t>六2</t>
  </si>
  <si>
    <t>六3</t>
  </si>
  <si>
    <t>六4</t>
  </si>
  <si>
    <t>总计</t>
  </si>
  <si>
    <t>说明：①此表以基层学校为单位统计上报。　　　②计算方法：6÷3＝7　13÷25＝14　17÷25＝18　21÷25＝22　25÷10＝26　11+15+19＝23　12+16+20＝24                                ③各校根据实际班级数做好最底行的全校总计       ④此表可打印，作为资料存档。</t>
  </si>
  <si>
    <t>班级</t>
  </si>
  <si>
    <t>说明：①此表以基层学校为单位统计上报。　　②计算方法：6÷3＝7　13÷25＝14　17÷25＝18　21÷25＝22　25÷10＝26　11+15+19＝23　12+16+20＝24                                ③各校根据实际班级数做好最底行的全校总计       ④此表可打印，作为资料存档。</t>
  </si>
  <si>
    <t xml:space="preserve">                   主管：陆  伟　　　　　　复核人：许  岳　            　　统计人：许  岳、顾昂良、季  悦、钱学文</t>
  </si>
  <si>
    <t>淼泉中心小学《 国家学生体质健康标准》汇总表</t>
  </si>
  <si>
    <t xml:space="preserve">                   校长：　陈黎明  　　（学校盖章）　　　　　　复核人：陆伟　            　　统计人：许岳</t>
  </si>
  <si>
    <t>统计日期:2023年12月</t>
    <phoneticPr fontId="11" type="noConversion"/>
  </si>
  <si>
    <t xml:space="preserve">                   （2023年～2024年学年度）</t>
    <phoneticPr fontId="11" type="noConversion"/>
  </si>
  <si>
    <t>常熟市淼泉中心小学                      （2023年～2024年学年度）</t>
    <phoneticPr fontId="11" type="noConversion"/>
  </si>
  <si>
    <t xml:space="preserve">                   （2023年～2024年学年度）</t>
    <phoneticPr fontId="11" type="noConversion"/>
  </si>
  <si>
    <t>常熟市淼泉中心小学                      （2023年～2024年学年度）</t>
    <phoneticPr fontId="11" type="noConversion"/>
  </si>
  <si>
    <t>常熟市淼泉中心小学                      （2023年～2024年学年度）</t>
    <phoneticPr fontId="11" type="noConversion"/>
  </si>
  <si>
    <t xml:space="preserve">                   校长：　陈黎明  　　（学校盖章）　　　　　　复核人：　  陆伟　            　　统计人：许岳</t>
    <phoneticPr fontId="11" type="noConversion"/>
  </si>
  <si>
    <t xml:space="preserve">                   主管：陆  伟　　　　　　复核人：许  岳　            　　统计人：季悦</t>
    <phoneticPr fontId="11" type="noConversion"/>
  </si>
  <si>
    <t xml:space="preserve">                   校长：　陈黎明  　　（学校盖章）　　　　　　复核人：　 季悦　            　　统计人：钱学文</t>
    <phoneticPr fontId="11" type="noConversion"/>
  </si>
  <si>
    <t xml:space="preserve">                   校长：　陈黎明  　　（学校盖章）　　　　　　复核人：　  季悦　            　　统计人：陆伟</t>
    <phoneticPr fontId="11" type="noConversion"/>
  </si>
  <si>
    <t xml:space="preserve">                   校长：　陈黎明  　　（学校盖章）　　　　　　复核人：　  陆伟　            　　统计人：许岳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</si>
</sst>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2">
    <font>
      <sz val="12"/>
      <name val="宋体"/>
      <charset val="134"/>
    </font>
    <font>
      <sz val="12"/>
      <color rgb="FFFF0000"/>
      <name val="宋体"/>
      <family val="3"/>
      <charset val="134"/>
    </font>
    <font>
      <b/>
      <sz val="10"/>
      <color rgb="FFFF0000"/>
      <name val="楷体_GB2312"/>
      <charset val="134"/>
    </font>
    <font>
      <b/>
      <sz val="12"/>
      <color rgb="FFFF0000"/>
      <name val="楷体_GB2312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2"/>
      <name val="楷体_GB2312"/>
      <charset val="134"/>
    </font>
    <font>
      <b/>
      <sz val="2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rgb="FFFF0000"/>
      <name val="楷体_GB231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abSelected="1" zoomScale="130" zoomScaleNormal="130" workbookViewId="0">
      <selection activeCell="O8" sqref="O8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10.25" style="4" customWidth="1"/>
    <col min="28" max="28" width="2.625" style="4" customWidth="1"/>
    <col min="29" max="1025" width="9.375" style="4"/>
    <col min="1026" max="16384" width="9" style="5"/>
  </cols>
  <sheetData>
    <row r="1" spans="1:1025" ht="24.9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12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47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12" customHeight="1">
      <c r="A3" s="43" t="s">
        <v>1</v>
      </c>
      <c r="B3" s="43"/>
      <c r="C3" s="43"/>
      <c r="D3" s="43"/>
      <c r="E3" s="43"/>
      <c r="F3" s="43"/>
      <c r="G3" s="43" t="s">
        <v>52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12" customHeight="1">
      <c r="A4" s="47" t="s">
        <v>2</v>
      </c>
      <c r="B4" s="44" t="s">
        <v>3</v>
      </c>
      <c r="C4" s="44"/>
      <c r="D4" s="44"/>
      <c r="E4" s="44" t="s">
        <v>4</v>
      </c>
      <c r="F4" s="44"/>
      <c r="G4" s="44"/>
      <c r="H4" s="44"/>
      <c r="I4" s="44" t="s">
        <v>5</v>
      </c>
      <c r="J4" s="44"/>
      <c r="K4" s="44"/>
      <c r="L4" s="44" t="s">
        <v>6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12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8</v>
      </c>
      <c r="M5" s="45"/>
      <c r="N5" s="45"/>
      <c r="O5" s="45"/>
      <c r="P5" s="45" t="s">
        <v>9</v>
      </c>
      <c r="Q5" s="45"/>
      <c r="R5" s="45"/>
      <c r="S5" s="45"/>
      <c r="T5" s="45" t="s">
        <v>10</v>
      </c>
      <c r="U5" s="45"/>
      <c r="V5" s="45"/>
      <c r="W5" s="45"/>
      <c r="X5" s="45" t="s">
        <v>11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12" customHeight="1">
      <c r="A6" s="47"/>
      <c r="B6" s="16" t="s">
        <v>12</v>
      </c>
      <c r="C6" s="16" t="s">
        <v>13</v>
      </c>
      <c r="D6" s="16" t="s">
        <v>14</v>
      </c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12</v>
      </c>
      <c r="J6" s="16" t="s">
        <v>13</v>
      </c>
      <c r="K6" s="16" t="s">
        <v>14</v>
      </c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12</v>
      </c>
      <c r="Q6" s="16" t="s">
        <v>13</v>
      </c>
      <c r="R6" s="16" t="s">
        <v>14</v>
      </c>
      <c r="S6" s="16" t="s">
        <v>15</v>
      </c>
      <c r="T6" s="16" t="s">
        <v>12</v>
      </c>
      <c r="U6" s="16" t="s">
        <v>13</v>
      </c>
      <c r="V6" s="16" t="s">
        <v>14</v>
      </c>
      <c r="W6" s="16" t="s">
        <v>15</v>
      </c>
      <c r="X6" s="16" t="s">
        <v>12</v>
      </c>
      <c r="Y6" s="16" t="s">
        <v>13</v>
      </c>
      <c r="Z6" s="16" t="s">
        <v>14</v>
      </c>
      <c r="AA6" s="16" t="s">
        <v>15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12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28" customFormat="1" ht="12" customHeight="1">
      <c r="A8" s="29" t="s">
        <v>16</v>
      </c>
      <c r="B8" s="19">
        <v>22</v>
      </c>
      <c r="C8" s="19">
        <v>21</v>
      </c>
      <c r="D8" s="19">
        <f>C8+B8</f>
        <v>43</v>
      </c>
      <c r="E8" s="19">
        <v>0</v>
      </c>
      <c r="F8" s="19">
        <v>0</v>
      </c>
      <c r="G8" s="19">
        <f t="shared" ref="G8:G11" si="0">E8+F8</f>
        <v>0</v>
      </c>
      <c r="H8" s="34">
        <f t="shared" ref="H8:H11" si="1">G8/D8</f>
        <v>0</v>
      </c>
      <c r="I8" s="19">
        <f t="shared" ref="I8:I11" si="2">B8-E8</f>
        <v>22</v>
      </c>
      <c r="J8" s="19">
        <f t="shared" ref="J8:J11" si="3">C8-F8</f>
        <v>21</v>
      </c>
      <c r="K8" s="6">
        <f t="shared" ref="K8:K11" si="4">J8+I8</f>
        <v>43</v>
      </c>
      <c r="L8" s="19">
        <v>11</v>
      </c>
      <c r="M8" s="19">
        <v>10</v>
      </c>
      <c r="N8" s="19">
        <f>M8+L8</f>
        <v>21</v>
      </c>
      <c r="O8" s="20">
        <f t="shared" ref="O8:O31" si="5">N8/Z8</f>
        <v>0.48837209302325579</v>
      </c>
      <c r="P8" s="19">
        <v>9</v>
      </c>
      <c r="Q8" s="19">
        <v>10</v>
      </c>
      <c r="R8" s="19">
        <f>Q8+P8</f>
        <v>19</v>
      </c>
      <c r="S8" s="20">
        <f t="shared" ref="S8:S30" si="6">R8/Z8</f>
        <v>0.44186046511627908</v>
      </c>
      <c r="T8" s="19">
        <v>2</v>
      </c>
      <c r="U8" s="19">
        <v>1</v>
      </c>
      <c r="V8" s="19">
        <f>U8+T8</f>
        <v>3</v>
      </c>
      <c r="W8" s="20">
        <f t="shared" ref="W8:W11" si="7">V8/Z8</f>
        <v>6.9767441860465115E-2</v>
      </c>
      <c r="X8" s="19">
        <f t="shared" ref="X8:X11" si="8">L8+P8+T8</f>
        <v>22</v>
      </c>
      <c r="Y8" s="19">
        <f t="shared" ref="Y8:Y11" si="9">M8+Q8+U8</f>
        <v>21</v>
      </c>
      <c r="Z8" s="19">
        <f t="shared" ref="Z8:Z11" si="10">X8+Y8</f>
        <v>43</v>
      </c>
      <c r="AA8" s="20">
        <f t="shared" ref="AA8:AA32" si="11">Z8/K8</f>
        <v>1</v>
      </c>
      <c r="AB8" s="32"/>
    </row>
    <row r="9" spans="1:1025" s="14" customFormat="1" ht="12" customHeight="1">
      <c r="A9" s="18" t="s">
        <v>17</v>
      </c>
      <c r="B9" s="6">
        <v>22</v>
      </c>
      <c r="C9" s="6">
        <v>20</v>
      </c>
      <c r="D9" s="6">
        <v>42</v>
      </c>
      <c r="E9" s="6">
        <v>0</v>
      </c>
      <c r="F9" s="6">
        <v>0</v>
      </c>
      <c r="G9" s="19">
        <f t="shared" si="0"/>
        <v>0</v>
      </c>
      <c r="H9" s="20">
        <f t="shared" si="1"/>
        <v>0</v>
      </c>
      <c r="I9" s="19">
        <f t="shared" si="2"/>
        <v>22</v>
      </c>
      <c r="J9" s="19">
        <f t="shared" si="3"/>
        <v>20</v>
      </c>
      <c r="K9" s="6">
        <f t="shared" si="4"/>
        <v>42</v>
      </c>
      <c r="L9" s="6">
        <v>10</v>
      </c>
      <c r="M9" s="6">
        <v>3</v>
      </c>
      <c r="N9" s="6">
        <v>13</v>
      </c>
      <c r="O9" s="20">
        <f t="shared" si="5"/>
        <v>0.30952380952380953</v>
      </c>
      <c r="P9" s="6">
        <v>7</v>
      </c>
      <c r="Q9" s="6">
        <v>7</v>
      </c>
      <c r="R9" s="6">
        <v>14</v>
      </c>
      <c r="S9" s="20">
        <f t="shared" si="6"/>
        <v>0.33333333333333331</v>
      </c>
      <c r="T9" s="6">
        <v>5</v>
      </c>
      <c r="U9" s="6">
        <v>10</v>
      </c>
      <c r="V9" s="6">
        <v>15</v>
      </c>
      <c r="W9" s="20">
        <f t="shared" si="7"/>
        <v>0.35714285714285715</v>
      </c>
      <c r="X9" s="19">
        <f t="shared" si="8"/>
        <v>22</v>
      </c>
      <c r="Y9" s="19">
        <f t="shared" si="9"/>
        <v>20</v>
      </c>
      <c r="Z9" s="6">
        <f t="shared" si="10"/>
        <v>42</v>
      </c>
      <c r="AA9" s="20">
        <f t="shared" si="11"/>
        <v>1</v>
      </c>
      <c r="AB9" s="25"/>
    </row>
    <row r="10" spans="1:1025" s="14" customFormat="1" ht="12" customHeight="1">
      <c r="A10" s="18" t="s">
        <v>18</v>
      </c>
      <c r="B10" s="6">
        <v>22</v>
      </c>
      <c r="C10" s="6">
        <v>20</v>
      </c>
      <c r="D10" s="6">
        <v>42</v>
      </c>
      <c r="E10" s="6">
        <v>0</v>
      </c>
      <c r="F10" s="6">
        <v>0</v>
      </c>
      <c r="G10" s="19">
        <f t="shared" si="0"/>
        <v>0</v>
      </c>
      <c r="H10" s="20">
        <f t="shared" si="1"/>
        <v>0</v>
      </c>
      <c r="I10" s="19">
        <f t="shared" si="2"/>
        <v>22</v>
      </c>
      <c r="J10" s="19">
        <f t="shared" si="3"/>
        <v>20</v>
      </c>
      <c r="K10" s="6">
        <f t="shared" si="4"/>
        <v>42</v>
      </c>
      <c r="L10" s="6">
        <v>11</v>
      </c>
      <c r="M10" s="6">
        <v>8</v>
      </c>
      <c r="N10" s="6">
        <v>19</v>
      </c>
      <c r="O10" s="20">
        <f t="shared" si="5"/>
        <v>0.47499999999999998</v>
      </c>
      <c r="P10" s="6">
        <v>2</v>
      </c>
      <c r="Q10" s="6">
        <v>3</v>
      </c>
      <c r="R10" s="6">
        <v>5</v>
      </c>
      <c r="S10" s="20">
        <f t="shared" si="6"/>
        <v>0.125</v>
      </c>
      <c r="T10" s="6">
        <v>9</v>
      </c>
      <c r="U10" s="6">
        <v>7</v>
      </c>
      <c r="V10" s="6">
        <v>16</v>
      </c>
      <c r="W10" s="20">
        <f t="shared" si="7"/>
        <v>0.4</v>
      </c>
      <c r="X10" s="19">
        <f t="shared" si="8"/>
        <v>22</v>
      </c>
      <c r="Y10" s="19">
        <f t="shared" si="9"/>
        <v>18</v>
      </c>
      <c r="Z10" s="6">
        <f t="shared" si="10"/>
        <v>40</v>
      </c>
      <c r="AA10" s="20">
        <f t="shared" si="11"/>
        <v>0.95238095238095233</v>
      </c>
      <c r="AB10" s="25"/>
    </row>
    <row r="11" spans="1:1025" s="1" customFormat="1" ht="12" customHeight="1">
      <c r="A11" s="29" t="s">
        <v>19</v>
      </c>
      <c r="B11" s="19">
        <v>24</v>
      </c>
      <c r="C11" s="19">
        <v>17</v>
      </c>
      <c r="D11" s="6">
        <v>41</v>
      </c>
      <c r="E11" s="19">
        <v>0</v>
      </c>
      <c r="F11" s="19">
        <v>0</v>
      </c>
      <c r="G11" s="19">
        <f t="shared" si="0"/>
        <v>0</v>
      </c>
      <c r="H11" s="34">
        <f t="shared" si="1"/>
        <v>0</v>
      </c>
      <c r="I11" s="19">
        <f t="shared" si="2"/>
        <v>24</v>
      </c>
      <c r="J11" s="19">
        <f t="shared" si="3"/>
        <v>17</v>
      </c>
      <c r="K11" s="6">
        <f t="shared" si="4"/>
        <v>41</v>
      </c>
      <c r="L11" s="19">
        <v>15</v>
      </c>
      <c r="M11" s="19">
        <v>3</v>
      </c>
      <c r="N11" s="19">
        <v>18</v>
      </c>
      <c r="O11" s="20">
        <f t="shared" si="5"/>
        <v>0.43902439024390244</v>
      </c>
      <c r="P11" s="19">
        <v>7</v>
      </c>
      <c r="Q11" s="19">
        <v>12</v>
      </c>
      <c r="R11" s="19">
        <v>19</v>
      </c>
      <c r="S11" s="20">
        <f t="shared" si="6"/>
        <v>0.46341463414634149</v>
      </c>
      <c r="T11" s="19">
        <v>2</v>
      </c>
      <c r="U11" s="19">
        <v>2</v>
      </c>
      <c r="V11" s="19">
        <v>4</v>
      </c>
      <c r="W11" s="20">
        <f t="shared" si="7"/>
        <v>9.7560975609756101E-2</v>
      </c>
      <c r="X11" s="19">
        <f t="shared" si="8"/>
        <v>24</v>
      </c>
      <c r="Y11" s="19">
        <f t="shared" si="9"/>
        <v>17</v>
      </c>
      <c r="Z11" s="19">
        <f t="shared" si="10"/>
        <v>41</v>
      </c>
      <c r="AA11" s="20">
        <f t="shared" si="11"/>
        <v>1</v>
      </c>
      <c r="AB11" s="32"/>
      <c r="AMK11" s="12"/>
    </row>
    <row r="12" spans="1:1025" s="13" customFormat="1" ht="12" customHeight="1">
      <c r="A12" s="18" t="s">
        <v>20</v>
      </c>
      <c r="B12" s="6">
        <v>21</v>
      </c>
      <c r="C12" s="6">
        <v>19</v>
      </c>
      <c r="D12" s="6">
        <v>40</v>
      </c>
      <c r="E12" s="6">
        <v>0</v>
      </c>
      <c r="F12" s="6">
        <v>0</v>
      </c>
      <c r="G12" s="19">
        <v>0</v>
      </c>
      <c r="H12" s="20">
        <v>0</v>
      </c>
      <c r="I12" s="19">
        <f t="shared" ref="I12:I23" si="12">B12-E12</f>
        <v>21</v>
      </c>
      <c r="J12" s="19">
        <f t="shared" ref="J12:J23" si="13">C12-F12</f>
        <v>19</v>
      </c>
      <c r="K12" s="6">
        <f t="shared" ref="K12:K23" si="14">J12+I12</f>
        <v>40</v>
      </c>
      <c r="L12" s="6">
        <v>7</v>
      </c>
      <c r="M12" s="6">
        <v>5</v>
      </c>
      <c r="N12" s="6">
        <v>12</v>
      </c>
      <c r="O12" s="20">
        <f t="shared" si="5"/>
        <v>0.3</v>
      </c>
      <c r="P12" s="6">
        <v>6</v>
      </c>
      <c r="Q12" s="6">
        <v>6</v>
      </c>
      <c r="R12" s="6">
        <v>12</v>
      </c>
      <c r="S12" s="20">
        <f t="shared" si="6"/>
        <v>0.3</v>
      </c>
      <c r="T12" s="6">
        <v>8</v>
      </c>
      <c r="U12" s="6">
        <v>8</v>
      </c>
      <c r="V12" s="6">
        <v>16</v>
      </c>
      <c r="W12" s="20">
        <f>V12/Z12</f>
        <v>0.4</v>
      </c>
      <c r="X12" s="19">
        <f t="shared" ref="X12:X23" si="15">L12+P12+T12</f>
        <v>21</v>
      </c>
      <c r="Y12" s="19">
        <f t="shared" ref="Y12:Y23" si="16">M12+Q12+U12</f>
        <v>19</v>
      </c>
      <c r="Z12" s="6">
        <f t="shared" ref="Z12:Z23" si="17">X12+Y12</f>
        <v>40</v>
      </c>
      <c r="AA12" s="20">
        <f t="shared" si="11"/>
        <v>1</v>
      </c>
      <c r="AB12" s="25"/>
      <c r="AMK12" s="27"/>
    </row>
    <row r="13" spans="1:1025" s="13" customFormat="1" ht="12" customHeight="1">
      <c r="A13" s="18" t="s">
        <v>21</v>
      </c>
      <c r="B13" s="6">
        <v>21</v>
      </c>
      <c r="C13" s="6">
        <v>19</v>
      </c>
      <c r="D13" s="6">
        <v>40</v>
      </c>
      <c r="E13" s="6">
        <v>0</v>
      </c>
      <c r="F13" s="6">
        <v>0</v>
      </c>
      <c r="G13" s="19">
        <v>0</v>
      </c>
      <c r="H13" s="20">
        <v>0</v>
      </c>
      <c r="I13" s="19">
        <f t="shared" si="12"/>
        <v>21</v>
      </c>
      <c r="J13" s="19">
        <f t="shared" si="13"/>
        <v>19</v>
      </c>
      <c r="K13" s="6">
        <f t="shared" si="14"/>
        <v>40</v>
      </c>
      <c r="L13" s="6">
        <v>6</v>
      </c>
      <c r="M13" s="6">
        <v>4</v>
      </c>
      <c r="N13" s="6">
        <v>10</v>
      </c>
      <c r="O13" s="20">
        <f t="shared" si="5"/>
        <v>0.25641025641025639</v>
      </c>
      <c r="P13" s="6">
        <v>6</v>
      </c>
      <c r="Q13" s="6">
        <v>8</v>
      </c>
      <c r="R13" s="6">
        <v>14</v>
      </c>
      <c r="S13" s="20">
        <f t="shared" si="6"/>
        <v>0.35897435897435898</v>
      </c>
      <c r="T13" s="6">
        <v>8</v>
      </c>
      <c r="U13" s="6">
        <v>7</v>
      </c>
      <c r="V13" s="6">
        <v>15</v>
      </c>
      <c r="W13" s="20">
        <f t="shared" ref="W13:W31" si="18">V13/Z13</f>
        <v>0.38461538461538464</v>
      </c>
      <c r="X13" s="19">
        <f t="shared" si="15"/>
        <v>20</v>
      </c>
      <c r="Y13" s="19">
        <f t="shared" si="16"/>
        <v>19</v>
      </c>
      <c r="Z13" s="6">
        <f t="shared" si="17"/>
        <v>39</v>
      </c>
      <c r="AA13" s="20">
        <f t="shared" si="11"/>
        <v>0.97499999999999998</v>
      </c>
      <c r="AB13" s="25"/>
      <c r="AMK13" s="27"/>
    </row>
    <row r="14" spans="1:1025" s="14" customFormat="1" ht="12" customHeight="1">
      <c r="A14" s="18" t="s">
        <v>22</v>
      </c>
      <c r="B14" s="6">
        <v>22</v>
      </c>
      <c r="C14" s="6">
        <v>19</v>
      </c>
      <c r="D14" s="6">
        <v>41</v>
      </c>
      <c r="E14" s="6">
        <v>0</v>
      </c>
      <c r="F14" s="6">
        <v>0</v>
      </c>
      <c r="G14" s="19">
        <v>0</v>
      </c>
      <c r="H14" s="20">
        <f t="shared" ref="H14:H19" si="19">G14/D14</f>
        <v>0</v>
      </c>
      <c r="I14" s="19">
        <f t="shared" si="12"/>
        <v>22</v>
      </c>
      <c r="J14" s="19">
        <f t="shared" si="13"/>
        <v>19</v>
      </c>
      <c r="K14" s="6">
        <f t="shared" si="14"/>
        <v>41</v>
      </c>
      <c r="L14" s="6">
        <v>10</v>
      </c>
      <c r="M14" s="6">
        <v>8</v>
      </c>
      <c r="N14" s="6">
        <v>18</v>
      </c>
      <c r="O14" s="20">
        <f t="shared" si="5"/>
        <v>0.47368421052631576</v>
      </c>
      <c r="P14" s="6">
        <v>7</v>
      </c>
      <c r="Q14" s="6">
        <v>9</v>
      </c>
      <c r="R14" s="6">
        <v>16</v>
      </c>
      <c r="S14" s="20">
        <f t="shared" si="6"/>
        <v>0.42105263157894735</v>
      </c>
      <c r="T14" s="6">
        <v>3</v>
      </c>
      <c r="U14" s="6">
        <v>1</v>
      </c>
      <c r="V14" s="6">
        <v>4</v>
      </c>
      <c r="W14" s="20">
        <f t="shared" si="18"/>
        <v>0.10526315789473684</v>
      </c>
      <c r="X14" s="19">
        <f t="shared" si="15"/>
        <v>20</v>
      </c>
      <c r="Y14" s="19">
        <f t="shared" si="16"/>
        <v>18</v>
      </c>
      <c r="Z14" s="6">
        <f t="shared" si="17"/>
        <v>38</v>
      </c>
      <c r="AA14" s="20">
        <f t="shared" si="11"/>
        <v>0.92682926829268297</v>
      </c>
      <c r="AB14" s="25"/>
    </row>
    <row r="15" spans="1:1025" s="14" customFormat="1" ht="12" customHeight="1">
      <c r="A15" s="18" t="s">
        <v>23</v>
      </c>
      <c r="B15" s="6">
        <v>22</v>
      </c>
      <c r="C15" s="6">
        <v>20</v>
      </c>
      <c r="D15" s="6">
        <v>42</v>
      </c>
      <c r="E15" s="6">
        <v>0</v>
      </c>
      <c r="F15" s="6">
        <v>0</v>
      </c>
      <c r="G15" s="19">
        <v>0</v>
      </c>
      <c r="H15" s="20">
        <f t="shared" si="19"/>
        <v>0</v>
      </c>
      <c r="I15" s="19">
        <f t="shared" si="12"/>
        <v>22</v>
      </c>
      <c r="J15" s="19">
        <f t="shared" si="13"/>
        <v>20</v>
      </c>
      <c r="K15" s="6">
        <f t="shared" si="14"/>
        <v>42</v>
      </c>
      <c r="L15" s="6">
        <v>8</v>
      </c>
      <c r="M15" s="6">
        <v>2</v>
      </c>
      <c r="N15" s="6">
        <v>10</v>
      </c>
      <c r="O15" s="20">
        <f t="shared" si="5"/>
        <v>0.24390243902439024</v>
      </c>
      <c r="P15" s="6">
        <v>7</v>
      </c>
      <c r="Q15" s="6">
        <v>6</v>
      </c>
      <c r="R15" s="6">
        <v>13</v>
      </c>
      <c r="S15" s="20">
        <f t="shared" si="6"/>
        <v>0.31707317073170732</v>
      </c>
      <c r="T15" s="6">
        <v>6</v>
      </c>
      <c r="U15" s="6">
        <v>12</v>
      </c>
      <c r="V15" s="6">
        <v>18</v>
      </c>
      <c r="W15" s="20">
        <f t="shared" si="18"/>
        <v>0.43902439024390244</v>
      </c>
      <c r="X15" s="19">
        <f t="shared" si="15"/>
        <v>21</v>
      </c>
      <c r="Y15" s="19">
        <f t="shared" si="16"/>
        <v>20</v>
      </c>
      <c r="Z15" s="6">
        <f t="shared" si="17"/>
        <v>41</v>
      </c>
      <c r="AA15" s="20">
        <f t="shared" si="11"/>
        <v>0.97619047619047616</v>
      </c>
      <c r="AB15" s="25"/>
    </row>
    <row r="16" spans="1:1025" s="28" customFormat="1" ht="12" customHeight="1">
      <c r="A16" s="18" t="s">
        <v>24</v>
      </c>
      <c r="B16" s="6">
        <v>23</v>
      </c>
      <c r="C16" s="6">
        <v>21</v>
      </c>
      <c r="D16" s="6">
        <v>44</v>
      </c>
      <c r="E16" s="6">
        <v>1</v>
      </c>
      <c r="F16" s="6">
        <v>0</v>
      </c>
      <c r="G16" s="19">
        <v>1</v>
      </c>
      <c r="H16" s="20">
        <f t="shared" si="19"/>
        <v>2.2727272727272728E-2</v>
      </c>
      <c r="I16" s="19">
        <f t="shared" si="12"/>
        <v>22</v>
      </c>
      <c r="J16" s="19">
        <f t="shared" si="13"/>
        <v>21</v>
      </c>
      <c r="K16" s="6">
        <f t="shared" si="14"/>
        <v>43</v>
      </c>
      <c r="L16" s="6">
        <v>7</v>
      </c>
      <c r="M16" s="6">
        <v>8</v>
      </c>
      <c r="N16" s="6">
        <v>15</v>
      </c>
      <c r="O16" s="20">
        <f t="shared" si="5"/>
        <v>0.375</v>
      </c>
      <c r="P16" s="6">
        <v>7</v>
      </c>
      <c r="Q16" s="6">
        <v>6</v>
      </c>
      <c r="R16" s="6">
        <v>13</v>
      </c>
      <c r="S16" s="20">
        <f t="shared" si="6"/>
        <v>0.32500000000000001</v>
      </c>
      <c r="T16" s="6">
        <v>6</v>
      </c>
      <c r="U16" s="6">
        <v>6</v>
      </c>
      <c r="V16" s="6">
        <v>12</v>
      </c>
      <c r="W16" s="20">
        <f t="shared" si="18"/>
        <v>0.3</v>
      </c>
      <c r="X16" s="19">
        <f t="shared" si="15"/>
        <v>20</v>
      </c>
      <c r="Y16" s="19">
        <f t="shared" si="16"/>
        <v>20</v>
      </c>
      <c r="Z16" s="6">
        <f t="shared" si="17"/>
        <v>40</v>
      </c>
      <c r="AA16" s="20">
        <f t="shared" si="11"/>
        <v>0.93023255813953487</v>
      </c>
      <c r="AB16" s="3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spans="1:1025" s="1" customFormat="1" ht="12" customHeight="1">
      <c r="A17" s="29" t="s">
        <v>25</v>
      </c>
      <c r="B17" s="6">
        <v>23</v>
      </c>
      <c r="C17" s="6">
        <v>19</v>
      </c>
      <c r="D17" s="6">
        <v>42</v>
      </c>
      <c r="E17" s="6">
        <v>0</v>
      </c>
      <c r="F17" s="6">
        <v>0</v>
      </c>
      <c r="G17" s="19">
        <v>0</v>
      </c>
      <c r="H17" s="20">
        <f t="shared" si="19"/>
        <v>0</v>
      </c>
      <c r="I17" s="19">
        <f t="shared" si="12"/>
        <v>23</v>
      </c>
      <c r="J17" s="19">
        <f t="shared" si="13"/>
        <v>19</v>
      </c>
      <c r="K17" s="6">
        <f t="shared" si="14"/>
        <v>42</v>
      </c>
      <c r="L17" s="6">
        <v>11</v>
      </c>
      <c r="M17" s="6">
        <v>9</v>
      </c>
      <c r="N17" s="6">
        <v>20</v>
      </c>
      <c r="O17" s="20">
        <f t="shared" si="5"/>
        <v>0.48780487804878048</v>
      </c>
      <c r="P17" s="6">
        <v>6</v>
      </c>
      <c r="Q17" s="6">
        <v>7</v>
      </c>
      <c r="R17" s="6">
        <v>13</v>
      </c>
      <c r="S17" s="20">
        <f t="shared" si="6"/>
        <v>0.31707317073170732</v>
      </c>
      <c r="T17" s="6">
        <v>5</v>
      </c>
      <c r="U17" s="6">
        <v>5</v>
      </c>
      <c r="V17" s="6">
        <v>3</v>
      </c>
      <c r="W17" s="20">
        <f t="shared" si="18"/>
        <v>7.3170731707317069E-2</v>
      </c>
      <c r="X17" s="19">
        <f t="shared" si="15"/>
        <v>22</v>
      </c>
      <c r="Y17" s="19">
        <v>19</v>
      </c>
      <c r="Z17" s="6">
        <f t="shared" si="17"/>
        <v>41</v>
      </c>
      <c r="AA17" s="20">
        <f t="shared" si="11"/>
        <v>0.97619047619047616</v>
      </c>
      <c r="AB17" s="32"/>
      <c r="AMK17" s="12"/>
    </row>
    <row r="18" spans="1:1025" s="28" customFormat="1" ht="12" customHeight="1">
      <c r="A18" s="29" t="s">
        <v>26</v>
      </c>
      <c r="B18" s="6">
        <v>23</v>
      </c>
      <c r="C18" s="6">
        <v>20</v>
      </c>
      <c r="D18" s="6">
        <v>43</v>
      </c>
      <c r="E18" s="6">
        <v>0</v>
      </c>
      <c r="F18" s="6">
        <v>0</v>
      </c>
      <c r="G18" s="19">
        <v>0</v>
      </c>
      <c r="H18" s="20">
        <f t="shared" si="19"/>
        <v>0</v>
      </c>
      <c r="I18" s="19">
        <f t="shared" si="12"/>
        <v>23</v>
      </c>
      <c r="J18" s="19">
        <f t="shared" si="13"/>
        <v>20</v>
      </c>
      <c r="K18" s="6">
        <f t="shared" si="14"/>
        <v>43</v>
      </c>
      <c r="L18" s="6">
        <v>7</v>
      </c>
      <c r="M18" s="6">
        <v>9</v>
      </c>
      <c r="N18" s="6">
        <v>16</v>
      </c>
      <c r="O18" s="20">
        <f t="shared" si="5"/>
        <v>0.38095238095238093</v>
      </c>
      <c r="P18" s="6">
        <v>4</v>
      </c>
      <c r="Q18" s="6">
        <v>6</v>
      </c>
      <c r="R18" s="6">
        <v>10</v>
      </c>
      <c r="S18" s="20">
        <f t="shared" si="6"/>
        <v>0.23809523809523808</v>
      </c>
      <c r="T18" s="6">
        <v>11</v>
      </c>
      <c r="U18" s="6">
        <v>5</v>
      </c>
      <c r="V18" s="6">
        <v>16</v>
      </c>
      <c r="W18" s="20">
        <f t="shared" si="18"/>
        <v>0.38095238095238093</v>
      </c>
      <c r="X18" s="19">
        <f t="shared" si="15"/>
        <v>22</v>
      </c>
      <c r="Y18" s="19">
        <f t="shared" si="16"/>
        <v>20</v>
      </c>
      <c r="Z18" s="6">
        <f t="shared" si="17"/>
        <v>42</v>
      </c>
      <c r="AA18" s="20">
        <f t="shared" si="11"/>
        <v>0.97674418604651159</v>
      </c>
      <c r="AB18" s="3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spans="1:1025" s="28" customFormat="1" ht="12" customHeight="1">
      <c r="A19" s="29" t="s">
        <v>27</v>
      </c>
      <c r="B19" s="6">
        <v>26</v>
      </c>
      <c r="C19" s="6">
        <v>19</v>
      </c>
      <c r="D19" s="6">
        <v>45</v>
      </c>
      <c r="E19" s="6">
        <v>0</v>
      </c>
      <c r="F19" s="6">
        <v>0</v>
      </c>
      <c r="G19" s="19">
        <v>0</v>
      </c>
      <c r="H19" s="20">
        <f t="shared" si="19"/>
        <v>0</v>
      </c>
      <c r="I19" s="19">
        <f t="shared" si="12"/>
        <v>26</v>
      </c>
      <c r="J19" s="19">
        <f t="shared" si="13"/>
        <v>19</v>
      </c>
      <c r="K19" s="6">
        <f t="shared" si="14"/>
        <v>45</v>
      </c>
      <c r="L19" s="6">
        <v>12</v>
      </c>
      <c r="M19" s="6">
        <v>7</v>
      </c>
      <c r="N19" s="6">
        <v>19</v>
      </c>
      <c r="O19" s="20">
        <f t="shared" si="5"/>
        <v>0.44186046511627908</v>
      </c>
      <c r="P19" s="6">
        <v>6</v>
      </c>
      <c r="Q19" s="6">
        <v>8</v>
      </c>
      <c r="R19" s="6">
        <v>14</v>
      </c>
      <c r="S19" s="20">
        <f t="shared" si="6"/>
        <v>0.32558139534883723</v>
      </c>
      <c r="T19" s="6">
        <v>7</v>
      </c>
      <c r="U19" s="6">
        <v>3</v>
      </c>
      <c r="V19" s="6">
        <v>10</v>
      </c>
      <c r="W19" s="20">
        <f t="shared" si="18"/>
        <v>0.23255813953488372</v>
      </c>
      <c r="X19" s="19">
        <f t="shared" si="15"/>
        <v>25</v>
      </c>
      <c r="Y19" s="19">
        <f t="shared" si="16"/>
        <v>18</v>
      </c>
      <c r="Z19" s="6">
        <f t="shared" si="17"/>
        <v>43</v>
      </c>
      <c r="AA19" s="20">
        <f t="shared" si="11"/>
        <v>0.9555555555555556</v>
      </c>
      <c r="AB19" s="38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spans="1:1025" s="28" customFormat="1" ht="12" customHeight="1">
      <c r="A20" s="29" t="s">
        <v>28</v>
      </c>
      <c r="B20" s="6">
        <v>27</v>
      </c>
      <c r="C20" s="6">
        <v>17</v>
      </c>
      <c r="D20" s="6">
        <v>44</v>
      </c>
      <c r="E20" s="6">
        <v>1</v>
      </c>
      <c r="F20" s="6">
        <v>0</v>
      </c>
      <c r="G20" s="19">
        <v>1</v>
      </c>
      <c r="H20" s="20">
        <v>0</v>
      </c>
      <c r="I20" s="19">
        <f t="shared" si="12"/>
        <v>26</v>
      </c>
      <c r="J20" s="19">
        <f t="shared" si="13"/>
        <v>17</v>
      </c>
      <c r="K20" s="6">
        <f t="shared" si="14"/>
        <v>43</v>
      </c>
      <c r="L20" s="6">
        <v>10</v>
      </c>
      <c r="M20" s="6">
        <v>7</v>
      </c>
      <c r="N20" s="6">
        <v>17</v>
      </c>
      <c r="O20" s="20">
        <f t="shared" si="5"/>
        <v>0.40476190476190477</v>
      </c>
      <c r="P20" s="6">
        <v>3</v>
      </c>
      <c r="Q20" s="6">
        <v>7</v>
      </c>
      <c r="R20" s="6">
        <v>10</v>
      </c>
      <c r="S20" s="20">
        <f t="shared" si="6"/>
        <v>0.23809523809523808</v>
      </c>
      <c r="T20" s="6">
        <v>12</v>
      </c>
      <c r="U20" s="6">
        <v>3</v>
      </c>
      <c r="V20" s="6">
        <v>15</v>
      </c>
      <c r="W20" s="20">
        <f t="shared" si="18"/>
        <v>0.35714285714285715</v>
      </c>
      <c r="X20" s="19">
        <f t="shared" si="15"/>
        <v>25</v>
      </c>
      <c r="Y20" s="19">
        <f t="shared" si="16"/>
        <v>17</v>
      </c>
      <c r="Z20" s="6">
        <f t="shared" si="17"/>
        <v>42</v>
      </c>
      <c r="AA20" s="20">
        <f t="shared" si="11"/>
        <v>0.97674418604651159</v>
      </c>
      <c r="AB20" s="32"/>
    </row>
    <row r="21" spans="1:1025" s="1" customFormat="1" ht="12" customHeight="1">
      <c r="A21" s="29" t="s">
        <v>29</v>
      </c>
      <c r="B21" s="6">
        <v>25</v>
      </c>
      <c r="C21" s="6">
        <v>16</v>
      </c>
      <c r="D21" s="6">
        <v>41</v>
      </c>
      <c r="E21" s="6">
        <v>0</v>
      </c>
      <c r="F21" s="6">
        <v>0</v>
      </c>
      <c r="G21" s="19">
        <v>0</v>
      </c>
      <c r="H21" s="20">
        <v>0</v>
      </c>
      <c r="I21" s="19">
        <f t="shared" si="12"/>
        <v>25</v>
      </c>
      <c r="J21" s="19">
        <f t="shared" si="13"/>
        <v>16</v>
      </c>
      <c r="K21" s="6">
        <f t="shared" si="14"/>
        <v>41</v>
      </c>
      <c r="L21" s="6">
        <v>11</v>
      </c>
      <c r="M21" s="6">
        <v>3</v>
      </c>
      <c r="N21" s="6">
        <v>14</v>
      </c>
      <c r="O21" s="20">
        <f t="shared" si="5"/>
        <v>0.34146341463414637</v>
      </c>
      <c r="P21" s="6">
        <v>8</v>
      </c>
      <c r="Q21" s="6">
        <v>8</v>
      </c>
      <c r="R21" s="6">
        <v>16</v>
      </c>
      <c r="S21" s="20">
        <f t="shared" si="6"/>
        <v>0.3902439024390244</v>
      </c>
      <c r="T21" s="6">
        <v>6</v>
      </c>
      <c r="U21" s="6">
        <v>5</v>
      </c>
      <c r="V21" s="6">
        <v>11</v>
      </c>
      <c r="W21" s="20">
        <f t="shared" si="18"/>
        <v>0.26829268292682928</v>
      </c>
      <c r="X21" s="19">
        <f t="shared" si="15"/>
        <v>25</v>
      </c>
      <c r="Y21" s="19">
        <f t="shared" si="16"/>
        <v>16</v>
      </c>
      <c r="Z21" s="6">
        <f t="shared" si="17"/>
        <v>41</v>
      </c>
      <c r="AA21" s="20">
        <f t="shared" si="11"/>
        <v>1</v>
      </c>
      <c r="AB21" s="32"/>
    </row>
    <row r="22" spans="1:1025" s="1" customFormat="1" ht="12" customHeight="1">
      <c r="A22" s="29" t="s">
        <v>30</v>
      </c>
      <c r="B22" s="6">
        <v>27</v>
      </c>
      <c r="C22" s="6">
        <v>16</v>
      </c>
      <c r="D22" s="6">
        <v>43</v>
      </c>
      <c r="E22" s="6">
        <v>1</v>
      </c>
      <c r="F22" s="6">
        <v>0</v>
      </c>
      <c r="G22" s="19">
        <v>1</v>
      </c>
      <c r="H22" s="20">
        <f>G22/D22</f>
        <v>2.3255813953488372E-2</v>
      </c>
      <c r="I22" s="19">
        <f t="shared" si="12"/>
        <v>26</v>
      </c>
      <c r="J22" s="19">
        <f t="shared" si="13"/>
        <v>16</v>
      </c>
      <c r="K22" s="6">
        <f t="shared" si="14"/>
        <v>42</v>
      </c>
      <c r="L22" s="6">
        <v>7</v>
      </c>
      <c r="M22" s="6">
        <v>6</v>
      </c>
      <c r="N22" s="6">
        <v>13</v>
      </c>
      <c r="O22" s="20">
        <f t="shared" si="5"/>
        <v>0.32500000000000001</v>
      </c>
      <c r="P22" s="6">
        <v>11</v>
      </c>
      <c r="Q22" s="6">
        <v>6</v>
      </c>
      <c r="R22" s="6">
        <v>17</v>
      </c>
      <c r="S22" s="20">
        <f t="shared" si="6"/>
        <v>0.42499999999999999</v>
      </c>
      <c r="T22" s="6">
        <v>7</v>
      </c>
      <c r="U22" s="6">
        <v>3</v>
      </c>
      <c r="V22" s="6">
        <v>10</v>
      </c>
      <c r="W22" s="20">
        <f t="shared" si="18"/>
        <v>0.25</v>
      </c>
      <c r="X22" s="19">
        <f t="shared" si="15"/>
        <v>25</v>
      </c>
      <c r="Y22" s="19">
        <f t="shared" si="16"/>
        <v>15</v>
      </c>
      <c r="Z22" s="6">
        <f t="shared" si="17"/>
        <v>40</v>
      </c>
      <c r="AA22" s="20">
        <f t="shared" si="11"/>
        <v>0.95238095238095233</v>
      </c>
      <c r="AB22" s="32"/>
    </row>
    <row r="23" spans="1:1025" s="1" customFormat="1" ht="12" customHeight="1">
      <c r="A23" s="29" t="s">
        <v>31</v>
      </c>
      <c r="B23" s="6">
        <v>26</v>
      </c>
      <c r="C23" s="6">
        <v>16</v>
      </c>
      <c r="D23" s="6">
        <v>42</v>
      </c>
      <c r="E23" s="6">
        <v>0</v>
      </c>
      <c r="F23" s="6">
        <v>0</v>
      </c>
      <c r="G23" s="19">
        <v>0</v>
      </c>
      <c r="H23" s="20">
        <f>G23/D23</f>
        <v>0</v>
      </c>
      <c r="I23" s="19">
        <f t="shared" si="12"/>
        <v>26</v>
      </c>
      <c r="J23" s="19">
        <f t="shared" si="13"/>
        <v>16</v>
      </c>
      <c r="K23" s="6">
        <f t="shared" si="14"/>
        <v>42</v>
      </c>
      <c r="L23" s="6">
        <v>10</v>
      </c>
      <c r="M23" s="6">
        <v>8</v>
      </c>
      <c r="N23" s="6">
        <v>18</v>
      </c>
      <c r="O23" s="20">
        <f t="shared" si="5"/>
        <v>0.42857142857142855</v>
      </c>
      <c r="P23" s="6">
        <v>7</v>
      </c>
      <c r="Q23" s="6">
        <v>7</v>
      </c>
      <c r="R23" s="6">
        <v>14</v>
      </c>
      <c r="S23" s="20">
        <f t="shared" si="6"/>
        <v>0.33333333333333331</v>
      </c>
      <c r="T23" s="6">
        <v>9</v>
      </c>
      <c r="U23" s="6">
        <v>1</v>
      </c>
      <c r="V23" s="6">
        <v>10</v>
      </c>
      <c r="W23" s="20">
        <f t="shared" si="18"/>
        <v>0.23809523809523808</v>
      </c>
      <c r="X23" s="19">
        <f t="shared" si="15"/>
        <v>26</v>
      </c>
      <c r="Y23" s="19">
        <f t="shared" si="16"/>
        <v>16</v>
      </c>
      <c r="Z23" s="6">
        <f t="shared" si="17"/>
        <v>42</v>
      </c>
      <c r="AA23" s="20">
        <f t="shared" si="11"/>
        <v>1</v>
      </c>
      <c r="AB23" s="32"/>
    </row>
    <row r="24" spans="1:1025" s="13" customFormat="1" ht="12" customHeight="1">
      <c r="A24" s="18" t="s">
        <v>32</v>
      </c>
      <c r="B24" s="19">
        <v>25</v>
      </c>
      <c r="C24" s="19">
        <v>19</v>
      </c>
      <c r="D24" s="19">
        <v>44</v>
      </c>
      <c r="E24" s="19">
        <v>1</v>
      </c>
      <c r="F24" s="19">
        <v>0</v>
      </c>
      <c r="G24" s="19">
        <v>1</v>
      </c>
      <c r="H24" s="20">
        <f t="shared" ref="H24:H31" si="20">G24/D24</f>
        <v>2.2727272727272728E-2</v>
      </c>
      <c r="I24" s="19">
        <f t="shared" ref="I24:I31" si="21">B24-E24</f>
        <v>24</v>
      </c>
      <c r="J24" s="19">
        <f t="shared" ref="J24:J31" si="22">C24-F24</f>
        <v>19</v>
      </c>
      <c r="K24" s="6">
        <f t="shared" ref="K24:K31" si="23">J24+I24</f>
        <v>43</v>
      </c>
      <c r="L24" s="19">
        <v>12</v>
      </c>
      <c r="M24" s="19">
        <v>4</v>
      </c>
      <c r="N24" s="19">
        <v>16</v>
      </c>
      <c r="O24" s="20">
        <f t="shared" si="5"/>
        <v>0.4</v>
      </c>
      <c r="P24" s="19">
        <v>6</v>
      </c>
      <c r="Q24" s="19">
        <v>9</v>
      </c>
      <c r="R24" s="19">
        <v>15</v>
      </c>
      <c r="S24" s="20">
        <f t="shared" si="6"/>
        <v>0.375</v>
      </c>
      <c r="T24" s="19">
        <v>3</v>
      </c>
      <c r="U24" s="19">
        <v>6</v>
      </c>
      <c r="V24" s="19">
        <v>9</v>
      </c>
      <c r="W24" s="20">
        <f t="shared" si="18"/>
        <v>0.22500000000000001</v>
      </c>
      <c r="X24" s="19">
        <f t="shared" ref="X24:X31" si="24">L24+P24+T24</f>
        <v>21</v>
      </c>
      <c r="Y24" s="19">
        <f t="shared" ref="Y24:Y31" si="25">M24+Q24+U24</f>
        <v>19</v>
      </c>
      <c r="Z24" s="6">
        <f t="shared" ref="Z24:Z31" si="26">X24+Y24</f>
        <v>40</v>
      </c>
      <c r="AA24" s="20">
        <f t="shared" si="11"/>
        <v>0.93023255813953487</v>
      </c>
      <c r="AB24" s="25"/>
    </row>
    <row r="25" spans="1:1025" s="13" customFormat="1" ht="12" customHeight="1">
      <c r="A25" s="18" t="s">
        <v>33</v>
      </c>
      <c r="B25" s="6">
        <v>25</v>
      </c>
      <c r="C25" s="6">
        <v>19</v>
      </c>
      <c r="D25" s="6">
        <v>44</v>
      </c>
      <c r="E25" s="6">
        <v>0</v>
      </c>
      <c r="F25" s="6">
        <v>1</v>
      </c>
      <c r="G25" s="19">
        <f t="shared" ref="G25:G27" si="27">E25+F25</f>
        <v>1</v>
      </c>
      <c r="H25" s="20">
        <f t="shared" si="20"/>
        <v>2.2727272727272728E-2</v>
      </c>
      <c r="I25" s="19">
        <f t="shared" si="21"/>
        <v>25</v>
      </c>
      <c r="J25" s="19">
        <f t="shared" si="22"/>
        <v>18</v>
      </c>
      <c r="K25" s="6">
        <f t="shared" si="23"/>
        <v>43</v>
      </c>
      <c r="L25" s="6">
        <v>15</v>
      </c>
      <c r="M25" s="6">
        <v>3</v>
      </c>
      <c r="N25" s="6">
        <v>18</v>
      </c>
      <c r="O25" s="20">
        <f t="shared" si="5"/>
        <v>0.42857142857142855</v>
      </c>
      <c r="P25" s="6">
        <v>6</v>
      </c>
      <c r="Q25" s="6">
        <v>10</v>
      </c>
      <c r="R25" s="6">
        <v>16</v>
      </c>
      <c r="S25" s="20">
        <f t="shared" si="6"/>
        <v>0.38095238095238093</v>
      </c>
      <c r="T25" s="6">
        <v>3</v>
      </c>
      <c r="U25" s="6">
        <v>5</v>
      </c>
      <c r="V25" s="6">
        <v>8</v>
      </c>
      <c r="W25" s="20">
        <f t="shared" si="18"/>
        <v>0.19047619047619047</v>
      </c>
      <c r="X25" s="19">
        <f t="shared" si="24"/>
        <v>24</v>
      </c>
      <c r="Y25" s="19">
        <f t="shared" si="25"/>
        <v>18</v>
      </c>
      <c r="Z25" s="6">
        <f t="shared" si="26"/>
        <v>42</v>
      </c>
      <c r="AA25" s="20">
        <f t="shared" si="11"/>
        <v>0.97674418604651159</v>
      </c>
      <c r="AB25" s="25"/>
    </row>
    <row r="26" spans="1:1025" s="10" customFormat="1" ht="12" customHeight="1">
      <c r="A26" s="36" t="s">
        <v>34</v>
      </c>
      <c r="B26" s="6">
        <v>25</v>
      </c>
      <c r="C26" s="6">
        <v>20</v>
      </c>
      <c r="D26" s="6">
        <v>45</v>
      </c>
      <c r="E26" s="6">
        <v>0</v>
      </c>
      <c r="F26" s="6">
        <v>0</v>
      </c>
      <c r="G26" s="19">
        <f t="shared" si="27"/>
        <v>0</v>
      </c>
      <c r="H26" s="20">
        <f t="shared" si="20"/>
        <v>0</v>
      </c>
      <c r="I26" s="19">
        <f t="shared" si="21"/>
        <v>25</v>
      </c>
      <c r="J26" s="19">
        <f t="shared" si="22"/>
        <v>20</v>
      </c>
      <c r="K26" s="6">
        <f t="shared" si="23"/>
        <v>45</v>
      </c>
      <c r="L26" s="6">
        <v>7</v>
      </c>
      <c r="M26" s="6">
        <v>9</v>
      </c>
      <c r="N26" s="6">
        <v>16</v>
      </c>
      <c r="O26" s="20">
        <f t="shared" si="5"/>
        <v>0.38095238095238093</v>
      </c>
      <c r="P26" s="6">
        <v>7</v>
      </c>
      <c r="Q26" s="6">
        <v>7</v>
      </c>
      <c r="R26" s="6">
        <v>14</v>
      </c>
      <c r="S26" s="20">
        <f t="shared" si="6"/>
        <v>0.33333333333333331</v>
      </c>
      <c r="T26" s="6">
        <v>8</v>
      </c>
      <c r="U26" s="6">
        <v>4</v>
      </c>
      <c r="V26" s="6">
        <v>12</v>
      </c>
      <c r="W26" s="20">
        <f t="shared" si="18"/>
        <v>0.2857142857142857</v>
      </c>
      <c r="X26" s="19">
        <f t="shared" si="24"/>
        <v>22</v>
      </c>
      <c r="Y26" s="19">
        <f t="shared" si="25"/>
        <v>20</v>
      </c>
      <c r="Z26" s="6">
        <f t="shared" si="26"/>
        <v>42</v>
      </c>
      <c r="AA26" s="20">
        <f t="shared" si="11"/>
        <v>0.93333333333333335</v>
      </c>
      <c r="AB26" s="39"/>
    </row>
    <row r="27" spans="1:1025" s="10" customFormat="1" ht="12" customHeight="1">
      <c r="A27" s="36" t="s">
        <v>35</v>
      </c>
      <c r="B27" s="19">
        <v>23</v>
      </c>
      <c r="C27" s="19">
        <v>21</v>
      </c>
      <c r="D27" s="6">
        <v>44</v>
      </c>
      <c r="E27" s="19">
        <v>0</v>
      </c>
      <c r="F27" s="19">
        <v>0</v>
      </c>
      <c r="G27" s="19">
        <f t="shared" si="27"/>
        <v>0</v>
      </c>
      <c r="H27" s="20">
        <f t="shared" si="20"/>
        <v>0</v>
      </c>
      <c r="I27" s="19">
        <f t="shared" si="21"/>
        <v>23</v>
      </c>
      <c r="J27" s="19">
        <f t="shared" si="22"/>
        <v>21</v>
      </c>
      <c r="K27" s="6">
        <f t="shared" si="23"/>
        <v>44</v>
      </c>
      <c r="L27" s="19">
        <v>5</v>
      </c>
      <c r="M27" s="19">
        <v>10</v>
      </c>
      <c r="N27" s="19">
        <v>15</v>
      </c>
      <c r="O27" s="20">
        <f t="shared" si="5"/>
        <v>0.36585365853658536</v>
      </c>
      <c r="P27" s="19">
        <v>6</v>
      </c>
      <c r="Q27" s="19">
        <v>9</v>
      </c>
      <c r="R27" s="19">
        <v>15</v>
      </c>
      <c r="S27" s="20">
        <f t="shared" si="6"/>
        <v>0.36585365853658536</v>
      </c>
      <c r="T27" s="19">
        <v>10</v>
      </c>
      <c r="U27" s="19">
        <v>1</v>
      </c>
      <c r="V27" s="19">
        <v>11</v>
      </c>
      <c r="W27" s="20">
        <f t="shared" si="18"/>
        <v>0.26829268292682928</v>
      </c>
      <c r="X27" s="19">
        <f t="shared" si="24"/>
        <v>21</v>
      </c>
      <c r="Y27" s="19">
        <f t="shared" si="25"/>
        <v>20</v>
      </c>
      <c r="Z27" s="6">
        <f t="shared" si="26"/>
        <v>41</v>
      </c>
      <c r="AA27" s="20">
        <f t="shared" si="11"/>
        <v>0.93181818181818177</v>
      </c>
      <c r="AB27" s="39"/>
    </row>
    <row r="28" spans="1:1025" s="35" customFormat="1" ht="12" customHeight="1">
      <c r="A28" s="37" t="s">
        <v>36</v>
      </c>
      <c r="B28" s="6">
        <v>30</v>
      </c>
      <c r="C28" s="6">
        <v>16</v>
      </c>
      <c r="D28" s="6">
        <v>46</v>
      </c>
      <c r="E28" s="6">
        <v>0</v>
      </c>
      <c r="F28" s="6">
        <v>0</v>
      </c>
      <c r="G28" s="19">
        <v>0</v>
      </c>
      <c r="H28" s="20">
        <f t="shared" si="20"/>
        <v>0</v>
      </c>
      <c r="I28" s="19">
        <f t="shared" si="21"/>
        <v>30</v>
      </c>
      <c r="J28" s="19">
        <f t="shared" si="22"/>
        <v>16</v>
      </c>
      <c r="K28" s="6">
        <f t="shared" si="23"/>
        <v>46</v>
      </c>
      <c r="L28" s="6">
        <v>13</v>
      </c>
      <c r="M28" s="6">
        <v>5</v>
      </c>
      <c r="N28" s="6">
        <v>18</v>
      </c>
      <c r="O28" s="20">
        <f t="shared" si="5"/>
        <v>0.39130434782608697</v>
      </c>
      <c r="P28" s="6">
        <v>6</v>
      </c>
      <c r="Q28" s="6">
        <v>5</v>
      </c>
      <c r="R28" s="6">
        <v>11</v>
      </c>
      <c r="S28" s="20">
        <f t="shared" si="6"/>
        <v>0.2391304347826087</v>
      </c>
      <c r="T28" s="6">
        <v>11</v>
      </c>
      <c r="U28" s="6">
        <v>6</v>
      </c>
      <c r="V28" s="6">
        <v>17</v>
      </c>
      <c r="W28" s="20">
        <f t="shared" si="18"/>
        <v>0.36956521739130432</v>
      </c>
      <c r="X28" s="19">
        <f t="shared" si="24"/>
        <v>30</v>
      </c>
      <c r="Y28" s="19">
        <f t="shared" si="25"/>
        <v>16</v>
      </c>
      <c r="Z28" s="6">
        <f t="shared" si="26"/>
        <v>46</v>
      </c>
      <c r="AA28" s="20">
        <f t="shared" si="11"/>
        <v>1</v>
      </c>
      <c r="AB28" s="40"/>
    </row>
    <row r="29" spans="1:1025" s="35" customFormat="1" ht="12" customHeight="1">
      <c r="A29" s="37" t="s">
        <v>37</v>
      </c>
      <c r="B29" s="6">
        <v>26</v>
      </c>
      <c r="C29" s="6">
        <v>18</v>
      </c>
      <c r="D29" s="6">
        <v>44</v>
      </c>
      <c r="E29" s="6">
        <v>0</v>
      </c>
      <c r="F29" s="6">
        <v>0</v>
      </c>
      <c r="G29" s="19">
        <v>0</v>
      </c>
      <c r="H29" s="20">
        <f t="shared" si="20"/>
        <v>0</v>
      </c>
      <c r="I29" s="19">
        <f t="shared" si="21"/>
        <v>26</v>
      </c>
      <c r="J29" s="19">
        <f t="shared" si="22"/>
        <v>18</v>
      </c>
      <c r="K29" s="6">
        <f t="shared" si="23"/>
        <v>44</v>
      </c>
      <c r="L29" s="6">
        <v>9</v>
      </c>
      <c r="M29" s="6">
        <v>4</v>
      </c>
      <c r="N29" s="6">
        <v>13</v>
      </c>
      <c r="O29" s="20">
        <f t="shared" si="5"/>
        <v>0.29545454545454547</v>
      </c>
      <c r="P29" s="6">
        <v>7</v>
      </c>
      <c r="Q29" s="6">
        <v>6</v>
      </c>
      <c r="R29" s="6">
        <v>13</v>
      </c>
      <c r="S29" s="20">
        <f t="shared" si="6"/>
        <v>0.29545454545454547</v>
      </c>
      <c r="T29" s="6">
        <v>10</v>
      </c>
      <c r="U29" s="6">
        <v>8</v>
      </c>
      <c r="V29" s="6">
        <v>18</v>
      </c>
      <c r="W29" s="20">
        <f t="shared" si="18"/>
        <v>0.40909090909090912</v>
      </c>
      <c r="X29" s="19">
        <f t="shared" si="24"/>
        <v>26</v>
      </c>
      <c r="Y29" s="19">
        <f t="shared" si="25"/>
        <v>18</v>
      </c>
      <c r="Z29" s="6">
        <f t="shared" si="26"/>
        <v>44</v>
      </c>
      <c r="AA29" s="20">
        <f t="shared" si="11"/>
        <v>1</v>
      </c>
      <c r="AB29" s="40"/>
    </row>
    <row r="30" spans="1:1025" s="35" customFormat="1" ht="12" customHeight="1">
      <c r="A30" s="37" t="s">
        <v>38</v>
      </c>
      <c r="B30" s="6">
        <v>24</v>
      </c>
      <c r="C30" s="6">
        <v>21</v>
      </c>
      <c r="D30" s="6">
        <v>45</v>
      </c>
      <c r="E30" s="6">
        <v>0</v>
      </c>
      <c r="F30" s="6">
        <v>0</v>
      </c>
      <c r="G30" s="19">
        <v>0</v>
      </c>
      <c r="H30" s="20">
        <f t="shared" si="20"/>
        <v>0</v>
      </c>
      <c r="I30" s="19">
        <f t="shared" si="21"/>
        <v>24</v>
      </c>
      <c r="J30" s="19">
        <f t="shared" si="22"/>
        <v>21</v>
      </c>
      <c r="K30" s="6">
        <f t="shared" si="23"/>
        <v>45</v>
      </c>
      <c r="L30" s="6">
        <v>11</v>
      </c>
      <c r="M30" s="6">
        <v>9</v>
      </c>
      <c r="N30" s="6">
        <v>20</v>
      </c>
      <c r="O30" s="20">
        <f t="shared" si="5"/>
        <v>0.44444444444444442</v>
      </c>
      <c r="P30" s="6">
        <v>5</v>
      </c>
      <c r="Q30" s="6">
        <v>8</v>
      </c>
      <c r="R30" s="6">
        <v>13</v>
      </c>
      <c r="S30" s="20">
        <f t="shared" si="6"/>
        <v>0.28888888888888886</v>
      </c>
      <c r="T30" s="6">
        <v>8</v>
      </c>
      <c r="U30" s="6">
        <v>4</v>
      </c>
      <c r="V30" s="6">
        <v>12</v>
      </c>
      <c r="W30" s="20">
        <f t="shared" si="18"/>
        <v>0.26666666666666666</v>
      </c>
      <c r="X30" s="19">
        <f t="shared" si="24"/>
        <v>24</v>
      </c>
      <c r="Y30" s="19">
        <f t="shared" si="25"/>
        <v>21</v>
      </c>
      <c r="Z30" s="6">
        <f t="shared" si="26"/>
        <v>45</v>
      </c>
      <c r="AA30" s="20">
        <f t="shared" si="11"/>
        <v>1</v>
      </c>
      <c r="AB30" s="40"/>
    </row>
    <row r="31" spans="1:1025" s="35" customFormat="1" ht="12" customHeight="1">
      <c r="A31" s="37" t="s">
        <v>39</v>
      </c>
      <c r="B31" s="6">
        <v>22</v>
      </c>
      <c r="C31" s="6">
        <v>23</v>
      </c>
      <c r="D31" s="6">
        <v>45</v>
      </c>
      <c r="E31" s="6">
        <v>0</v>
      </c>
      <c r="F31" s="6">
        <v>0</v>
      </c>
      <c r="G31" s="19">
        <v>0</v>
      </c>
      <c r="H31" s="20">
        <f t="shared" si="20"/>
        <v>0</v>
      </c>
      <c r="I31" s="19">
        <f t="shared" si="21"/>
        <v>22</v>
      </c>
      <c r="J31" s="19">
        <f t="shared" si="22"/>
        <v>23</v>
      </c>
      <c r="K31" s="6">
        <f t="shared" si="23"/>
        <v>45</v>
      </c>
      <c r="L31" s="6">
        <v>8</v>
      </c>
      <c r="M31" s="6">
        <v>6</v>
      </c>
      <c r="N31" s="6">
        <v>14</v>
      </c>
      <c r="O31" s="20">
        <f t="shared" si="5"/>
        <v>0.33333333333333331</v>
      </c>
      <c r="P31" s="6">
        <v>3</v>
      </c>
      <c r="Q31" s="6">
        <v>6</v>
      </c>
      <c r="R31" s="6">
        <v>9</v>
      </c>
      <c r="S31" s="20">
        <f t="shared" ref="S31:S32" si="28">R31/Z31</f>
        <v>0.21428571428571427</v>
      </c>
      <c r="T31" s="6">
        <v>9</v>
      </c>
      <c r="U31" s="6">
        <v>10</v>
      </c>
      <c r="V31" s="6">
        <v>19</v>
      </c>
      <c r="W31" s="20">
        <f t="shared" si="18"/>
        <v>0.45238095238095238</v>
      </c>
      <c r="X31" s="19">
        <f t="shared" si="24"/>
        <v>20</v>
      </c>
      <c r="Y31" s="19">
        <f t="shared" si="25"/>
        <v>22</v>
      </c>
      <c r="Z31" s="6">
        <f t="shared" si="26"/>
        <v>42</v>
      </c>
      <c r="AA31" s="20">
        <f t="shared" si="11"/>
        <v>0.93333333333333335</v>
      </c>
      <c r="AB31" s="40"/>
    </row>
    <row r="32" spans="1:1025" s="2" customFormat="1" ht="12" customHeight="1" thickBot="1">
      <c r="A32" s="7" t="s">
        <v>40</v>
      </c>
      <c r="B32" s="8">
        <f t="shared" ref="B32:G32" si="29">SUM(B8:B31)</f>
        <v>576</v>
      </c>
      <c r="C32" s="8">
        <f t="shared" si="29"/>
        <v>456</v>
      </c>
      <c r="D32" s="8">
        <f t="shared" si="29"/>
        <v>1032</v>
      </c>
      <c r="E32" s="8">
        <f t="shared" si="29"/>
        <v>4</v>
      </c>
      <c r="F32" s="8">
        <f t="shared" si="29"/>
        <v>1</v>
      </c>
      <c r="G32" s="8">
        <f t="shared" si="29"/>
        <v>5</v>
      </c>
      <c r="H32" s="9">
        <f t="shared" ref="H32" si="30">G32/D32</f>
        <v>4.8449612403100775E-3</v>
      </c>
      <c r="I32" s="8">
        <f t="shared" ref="I32:N32" si="31">SUM(I8:I31)</f>
        <v>572</v>
      </c>
      <c r="J32" s="8">
        <f t="shared" si="31"/>
        <v>455</v>
      </c>
      <c r="K32" s="8">
        <f t="shared" si="31"/>
        <v>1027</v>
      </c>
      <c r="L32" s="8">
        <f t="shared" si="31"/>
        <v>233</v>
      </c>
      <c r="M32" s="8">
        <f t="shared" si="31"/>
        <v>150</v>
      </c>
      <c r="N32" s="8">
        <f t="shared" si="31"/>
        <v>383</v>
      </c>
      <c r="O32" s="9">
        <f t="shared" ref="O32" si="32">N32/Z32</f>
        <v>0.38415245737211634</v>
      </c>
      <c r="P32" s="8">
        <f>SUM(P8:P31)</f>
        <v>149</v>
      </c>
      <c r="Q32" s="8">
        <f>SUM(Q8:Q31)</f>
        <v>176</v>
      </c>
      <c r="R32" s="8">
        <f>SUM(R8:R31)</f>
        <v>325</v>
      </c>
      <c r="S32" s="9">
        <f t="shared" si="28"/>
        <v>0.32597793380140422</v>
      </c>
      <c r="T32" s="8">
        <f>SUM(T8:T31)</f>
        <v>168</v>
      </c>
      <c r="U32" s="8">
        <f>SUM(U8:U31)</f>
        <v>123</v>
      </c>
      <c r="V32" s="8">
        <f>SUM(V8:V31)</f>
        <v>284</v>
      </c>
      <c r="W32" s="9">
        <f t="shared" ref="W32" si="33">V32/Z32</f>
        <v>0.2848545636910732</v>
      </c>
      <c r="X32" s="8">
        <f>SUM(X8:X31)</f>
        <v>550</v>
      </c>
      <c r="Y32" s="8">
        <f>SUM(Y8:Y31)</f>
        <v>447</v>
      </c>
      <c r="Z32" s="8">
        <f>SUM(Z8:Z31)</f>
        <v>997</v>
      </c>
      <c r="AA32" s="20">
        <f t="shared" si="11"/>
        <v>0.97078870496592018</v>
      </c>
      <c r="AB32" s="11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  <c r="ALO32" s="4"/>
      <c r="ALP32" s="4"/>
      <c r="ALQ32" s="4"/>
      <c r="ALR32" s="4"/>
      <c r="ALS32" s="4"/>
      <c r="ALT32" s="4"/>
      <c r="ALU32" s="4"/>
      <c r="ALV32" s="4"/>
      <c r="ALW32" s="4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  <c r="AMK32" s="4"/>
    </row>
    <row r="33" spans="1:1025" ht="9.9499999999999993" customHeight="1">
      <c r="A33" s="51" t="s">
        <v>41</v>
      </c>
      <c r="B33" s="52"/>
      <c r="C33" s="52"/>
      <c r="D33" s="52"/>
      <c r="E33" s="52"/>
      <c r="F33" s="52"/>
      <c r="G33" s="52"/>
      <c r="H33" s="52"/>
      <c r="I33" s="51"/>
      <c r="J33" s="51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  <c r="AMK33" s="5"/>
    </row>
    <row r="34" spans="1:1025" ht="9.9499999999999993" customHeight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</row>
    <row r="35" spans="1:1025" ht="9.9499999999999993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</row>
    <row r="36" spans="1:1025" s="3" customFormat="1" ht="12" customHeight="1">
      <c r="A36" s="46" t="s">
        <v>57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</row>
  </sheetData>
  <mergeCells count="16">
    <mergeCell ref="L5:O5"/>
    <mergeCell ref="P5:S5"/>
    <mergeCell ref="T5:W5"/>
    <mergeCell ref="X5:AA5"/>
    <mergeCell ref="A36:AB36"/>
    <mergeCell ref="A4:A7"/>
    <mergeCell ref="AB4:AB7"/>
    <mergeCell ref="B4:D5"/>
    <mergeCell ref="E4:H5"/>
    <mergeCell ref="I4:K5"/>
    <mergeCell ref="A33:AB35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1111111111111096" footer="0.51111111111111096"/>
  <pageSetup paperSize="9" firstPageNumber="0" orientation="landscape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workbookViewId="0">
      <selection activeCell="AB19" sqref="AB19"/>
    </sheetView>
  </sheetViews>
  <sheetFormatPr defaultColWidth="9" defaultRowHeight="14.25"/>
  <cols>
    <col min="1" max="7" width="4.125" style="4" customWidth="1"/>
    <col min="8" max="8" width="4.625" style="4" customWidth="1"/>
    <col min="9" max="14" width="3.625" style="4" customWidth="1"/>
    <col min="15" max="15" width="5.625" style="4" customWidth="1"/>
    <col min="16" max="18" width="3.625" style="4" customWidth="1"/>
    <col min="19" max="19" width="5.625" style="4" customWidth="1"/>
    <col min="20" max="22" width="3.625" style="4" customWidth="1"/>
    <col min="23" max="23" width="5.625" style="4" customWidth="1"/>
    <col min="24" max="26" width="3.625" style="4" customWidth="1"/>
    <col min="27" max="27" width="9.875" style="4" customWidth="1"/>
    <col min="28" max="28" width="2.625" style="4" customWidth="1"/>
    <col min="29" max="1025" width="9.375" style="4"/>
    <col min="1026" max="16384" width="9" style="5"/>
  </cols>
  <sheetData>
    <row r="1" spans="1:1025" ht="24.9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0.100000000000001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47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0.100000000000001" customHeight="1">
      <c r="A3" s="43" t="s">
        <v>1</v>
      </c>
      <c r="B3" s="43"/>
      <c r="C3" s="43"/>
      <c r="D3" s="43"/>
      <c r="E3" s="43"/>
      <c r="F3" s="43"/>
      <c r="G3" s="43" t="s">
        <v>49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42</v>
      </c>
      <c r="B4" s="44" t="s">
        <v>3</v>
      </c>
      <c r="C4" s="44"/>
      <c r="D4" s="44"/>
      <c r="E4" s="44" t="s">
        <v>4</v>
      </c>
      <c r="F4" s="44"/>
      <c r="G4" s="44"/>
      <c r="H4" s="44"/>
      <c r="I4" s="44" t="s">
        <v>5</v>
      </c>
      <c r="J4" s="44"/>
      <c r="K4" s="44"/>
      <c r="L4" s="44" t="s">
        <v>6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8</v>
      </c>
      <c r="M5" s="45"/>
      <c r="N5" s="45"/>
      <c r="O5" s="45"/>
      <c r="P5" s="45" t="s">
        <v>9</v>
      </c>
      <c r="Q5" s="45"/>
      <c r="R5" s="45"/>
      <c r="S5" s="45"/>
      <c r="T5" s="45" t="s">
        <v>10</v>
      </c>
      <c r="U5" s="45"/>
      <c r="V5" s="45"/>
      <c r="W5" s="45"/>
      <c r="X5" s="45" t="s">
        <v>11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12</v>
      </c>
      <c r="C6" s="16" t="s">
        <v>13</v>
      </c>
      <c r="D6" s="16" t="s">
        <v>14</v>
      </c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12</v>
      </c>
      <c r="J6" s="16" t="s">
        <v>13</v>
      </c>
      <c r="K6" s="16" t="s">
        <v>14</v>
      </c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12</v>
      </c>
      <c r="Q6" s="16" t="s">
        <v>13</v>
      </c>
      <c r="R6" s="16" t="s">
        <v>14</v>
      </c>
      <c r="S6" s="16" t="s">
        <v>15</v>
      </c>
      <c r="T6" s="16" t="s">
        <v>12</v>
      </c>
      <c r="U6" s="16" t="s">
        <v>13</v>
      </c>
      <c r="V6" s="16" t="s">
        <v>14</v>
      </c>
      <c r="W6" s="16" t="s">
        <v>15</v>
      </c>
      <c r="X6" s="16" t="s">
        <v>12</v>
      </c>
      <c r="Y6" s="16" t="s">
        <v>13</v>
      </c>
      <c r="Z6" s="16" t="s">
        <v>14</v>
      </c>
      <c r="AA6" s="16" t="s">
        <v>15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28" customFormat="1" ht="24.95" customHeight="1">
      <c r="A8" s="29" t="s">
        <v>16</v>
      </c>
      <c r="B8" s="19">
        <v>22</v>
      </c>
      <c r="C8" s="19">
        <v>21</v>
      </c>
      <c r="D8" s="19">
        <f>C8+B8</f>
        <v>43</v>
      </c>
      <c r="E8" s="19">
        <v>0</v>
      </c>
      <c r="F8" s="19">
        <v>0</v>
      </c>
      <c r="G8" s="19">
        <f t="shared" ref="G8" si="0">E8+F8</f>
        <v>0</v>
      </c>
      <c r="H8" s="34">
        <f t="shared" ref="H8:H11" si="1">G8/D8</f>
        <v>0</v>
      </c>
      <c r="I8" s="19">
        <f t="shared" ref="I8:I11" si="2">B8-E8</f>
        <v>22</v>
      </c>
      <c r="J8" s="19">
        <f t="shared" ref="J8:J11" si="3">C8-F8</f>
        <v>21</v>
      </c>
      <c r="K8" s="6">
        <f t="shared" ref="K8:K11" si="4">J8+I8</f>
        <v>43</v>
      </c>
      <c r="L8" s="19">
        <v>11</v>
      </c>
      <c r="M8" s="19">
        <v>10</v>
      </c>
      <c r="N8" s="19">
        <f>M8+L8</f>
        <v>21</v>
      </c>
      <c r="O8" s="20">
        <f t="shared" ref="O8:O11" si="5">N8/Z8</f>
        <v>0.48837209302325579</v>
      </c>
      <c r="P8" s="19">
        <v>9</v>
      </c>
      <c r="Q8" s="19">
        <v>10</v>
      </c>
      <c r="R8" s="19">
        <f>Q8+P8</f>
        <v>19</v>
      </c>
      <c r="S8" s="20">
        <f t="shared" ref="S8:S11" si="6">R8/Z8</f>
        <v>0.44186046511627908</v>
      </c>
      <c r="T8" s="19">
        <v>2</v>
      </c>
      <c r="U8" s="19">
        <v>1</v>
      </c>
      <c r="V8" s="19">
        <f>U8+T8</f>
        <v>3</v>
      </c>
      <c r="W8" s="20">
        <f t="shared" ref="W8:W11" si="7">V8/Z8</f>
        <v>6.9767441860465115E-2</v>
      </c>
      <c r="X8" s="19">
        <f t="shared" ref="X8:X11" si="8">L8+P8+T8</f>
        <v>22</v>
      </c>
      <c r="Y8" s="19">
        <f t="shared" ref="Y8:Y11" si="9">M8+Q8+U8</f>
        <v>21</v>
      </c>
      <c r="Z8" s="19">
        <f t="shared" ref="Z8:Z11" si="10">X8+Y8</f>
        <v>43</v>
      </c>
      <c r="AA8" s="34">
        <f t="shared" ref="AA8:AA11" si="11">Z8/K8</f>
        <v>1</v>
      </c>
      <c r="AB8" s="32"/>
    </row>
    <row r="9" spans="1:1025" s="14" customFormat="1" ht="24.95" customHeight="1">
      <c r="A9" s="18" t="s">
        <v>17</v>
      </c>
      <c r="B9" s="6">
        <v>22</v>
      </c>
      <c r="C9" s="6">
        <v>20</v>
      </c>
      <c r="D9" s="6">
        <v>42</v>
      </c>
      <c r="E9" s="6">
        <v>0</v>
      </c>
      <c r="F9" s="6">
        <v>0</v>
      </c>
      <c r="G9" s="19">
        <f t="shared" ref="G9:G11" si="12">E9+F9</f>
        <v>0</v>
      </c>
      <c r="H9" s="20">
        <f t="shared" si="1"/>
        <v>0</v>
      </c>
      <c r="I9" s="19">
        <f t="shared" si="2"/>
        <v>22</v>
      </c>
      <c r="J9" s="19">
        <f t="shared" si="3"/>
        <v>20</v>
      </c>
      <c r="K9" s="6">
        <f t="shared" si="4"/>
        <v>42</v>
      </c>
      <c r="L9" s="6">
        <v>10</v>
      </c>
      <c r="M9" s="6">
        <v>3</v>
      </c>
      <c r="N9" s="6">
        <v>13</v>
      </c>
      <c r="O9" s="20">
        <f t="shared" si="5"/>
        <v>0.30952380952380953</v>
      </c>
      <c r="P9" s="6">
        <v>7</v>
      </c>
      <c r="Q9" s="6">
        <v>7</v>
      </c>
      <c r="R9" s="6">
        <v>14</v>
      </c>
      <c r="S9" s="20">
        <f t="shared" si="6"/>
        <v>0.33333333333333331</v>
      </c>
      <c r="T9" s="6">
        <v>5</v>
      </c>
      <c r="U9" s="6">
        <v>10</v>
      </c>
      <c r="V9" s="6">
        <v>15</v>
      </c>
      <c r="W9" s="20">
        <f t="shared" si="7"/>
        <v>0.35714285714285715</v>
      </c>
      <c r="X9" s="19">
        <f t="shared" si="8"/>
        <v>22</v>
      </c>
      <c r="Y9" s="19">
        <f t="shared" si="9"/>
        <v>20</v>
      </c>
      <c r="Z9" s="6">
        <f t="shared" si="10"/>
        <v>42</v>
      </c>
      <c r="AA9" s="20">
        <f t="shared" si="11"/>
        <v>1</v>
      </c>
      <c r="AB9" s="25"/>
    </row>
    <row r="10" spans="1:1025" s="14" customFormat="1" ht="24.95" customHeight="1">
      <c r="A10" s="18" t="s">
        <v>18</v>
      </c>
      <c r="B10" s="6">
        <v>22</v>
      </c>
      <c r="C10" s="6">
        <v>20</v>
      </c>
      <c r="D10" s="6">
        <v>42</v>
      </c>
      <c r="E10" s="6">
        <v>0</v>
      </c>
      <c r="F10" s="6">
        <v>0</v>
      </c>
      <c r="G10" s="19">
        <f t="shared" si="12"/>
        <v>0</v>
      </c>
      <c r="H10" s="20">
        <f t="shared" si="1"/>
        <v>0</v>
      </c>
      <c r="I10" s="19">
        <f t="shared" si="2"/>
        <v>22</v>
      </c>
      <c r="J10" s="19">
        <f t="shared" si="3"/>
        <v>20</v>
      </c>
      <c r="K10" s="6">
        <f t="shared" si="4"/>
        <v>42</v>
      </c>
      <c r="L10" s="6">
        <v>11</v>
      </c>
      <c r="M10" s="6">
        <v>8</v>
      </c>
      <c r="N10" s="6">
        <v>19</v>
      </c>
      <c r="O10" s="20">
        <f t="shared" si="5"/>
        <v>0.47499999999999998</v>
      </c>
      <c r="P10" s="6">
        <v>2</v>
      </c>
      <c r="Q10" s="6">
        <v>3</v>
      </c>
      <c r="R10" s="6">
        <v>5</v>
      </c>
      <c r="S10" s="20">
        <f t="shared" si="6"/>
        <v>0.125</v>
      </c>
      <c r="T10" s="6">
        <v>9</v>
      </c>
      <c r="U10" s="6">
        <v>7</v>
      </c>
      <c r="V10" s="6">
        <v>16</v>
      </c>
      <c r="W10" s="20">
        <f t="shared" si="7"/>
        <v>0.4</v>
      </c>
      <c r="X10" s="19">
        <f t="shared" si="8"/>
        <v>22</v>
      </c>
      <c r="Y10" s="19">
        <f t="shared" si="9"/>
        <v>18</v>
      </c>
      <c r="Z10" s="6">
        <f t="shared" si="10"/>
        <v>40</v>
      </c>
      <c r="AA10" s="20">
        <f t="shared" si="11"/>
        <v>0.95238095238095233</v>
      </c>
      <c r="AB10" s="25"/>
    </row>
    <row r="11" spans="1:1025" s="1" customFormat="1" ht="24.95" customHeight="1">
      <c r="A11" s="29" t="s">
        <v>19</v>
      </c>
      <c r="B11" s="19">
        <v>24</v>
      </c>
      <c r="C11" s="19">
        <v>17</v>
      </c>
      <c r="D11" s="6">
        <v>41</v>
      </c>
      <c r="E11" s="19">
        <v>0</v>
      </c>
      <c r="F11" s="19">
        <v>0</v>
      </c>
      <c r="G11" s="19">
        <f t="shared" si="12"/>
        <v>0</v>
      </c>
      <c r="H11" s="34">
        <f t="shared" si="1"/>
        <v>0</v>
      </c>
      <c r="I11" s="19">
        <f t="shared" si="2"/>
        <v>24</v>
      </c>
      <c r="J11" s="19">
        <f t="shared" si="3"/>
        <v>17</v>
      </c>
      <c r="K11" s="6">
        <f t="shared" si="4"/>
        <v>41</v>
      </c>
      <c r="L11" s="19">
        <v>15</v>
      </c>
      <c r="M11" s="19">
        <v>3</v>
      </c>
      <c r="N11" s="19">
        <v>18</v>
      </c>
      <c r="O11" s="20">
        <f t="shared" si="5"/>
        <v>0.43902439024390244</v>
      </c>
      <c r="P11" s="19">
        <v>7</v>
      </c>
      <c r="Q11" s="19">
        <v>12</v>
      </c>
      <c r="R11" s="19">
        <v>19</v>
      </c>
      <c r="S11" s="20">
        <f t="shared" si="6"/>
        <v>0.46341463414634149</v>
      </c>
      <c r="T11" s="19">
        <v>2</v>
      </c>
      <c r="U11" s="19">
        <v>2</v>
      </c>
      <c r="V11" s="19">
        <v>4</v>
      </c>
      <c r="W11" s="20">
        <f t="shared" si="7"/>
        <v>9.7560975609756101E-2</v>
      </c>
      <c r="X11" s="19">
        <f t="shared" si="8"/>
        <v>24</v>
      </c>
      <c r="Y11" s="19">
        <f t="shared" si="9"/>
        <v>17</v>
      </c>
      <c r="Z11" s="19">
        <f t="shared" si="10"/>
        <v>41</v>
      </c>
      <c r="AA11" s="34">
        <f t="shared" si="11"/>
        <v>1</v>
      </c>
      <c r="AB11" s="32"/>
      <c r="AMK11" s="12"/>
    </row>
    <row r="12" spans="1:1025" s="1" customFormat="1" ht="24.95" customHeight="1">
      <c r="A12" s="30"/>
      <c r="B12" s="23"/>
      <c r="C12" s="23"/>
      <c r="D12" s="22"/>
      <c r="E12" s="23"/>
      <c r="F12" s="23"/>
      <c r="G12" s="23"/>
      <c r="H12" s="31"/>
      <c r="I12" s="23"/>
      <c r="J12" s="23"/>
      <c r="K12" s="22"/>
      <c r="L12" s="23"/>
      <c r="M12" s="23"/>
      <c r="N12" s="23"/>
      <c r="O12" s="24"/>
      <c r="P12" s="23"/>
      <c r="Q12" s="23"/>
      <c r="R12" s="23"/>
      <c r="S12" s="31"/>
      <c r="T12" s="23"/>
      <c r="U12" s="23"/>
      <c r="V12" s="23"/>
      <c r="W12" s="31"/>
      <c r="X12" s="23"/>
      <c r="Y12" s="23"/>
      <c r="Z12" s="23"/>
      <c r="AA12" s="31"/>
      <c r="AB12" s="33"/>
      <c r="AMK12" s="12"/>
    </row>
    <row r="13" spans="1:1025" s="1" customFormat="1" ht="24.95" customHeight="1">
      <c r="A13" s="30"/>
      <c r="B13" s="23"/>
      <c r="C13" s="23"/>
      <c r="D13" s="22"/>
      <c r="E13" s="23"/>
      <c r="F13" s="23"/>
      <c r="G13" s="23"/>
      <c r="H13" s="31"/>
      <c r="I13" s="23"/>
      <c r="J13" s="23"/>
      <c r="K13" s="22"/>
      <c r="L13" s="23"/>
      <c r="M13" s="23"/>
      <c r="N13" s="23"/>
      <c r="O13" s="24"/>
      <c r="P13" s="23"/>
      <c r="Q13" s="23"/>
      <c r="R13" s="23"/>
      <c r="S13" s="31"/>
      <c r="T13" s="23"/>
      <c r="U13" s="23"/>
      <c r="V13" s="23"/>
      <c r="W13" s="31"/>
      <c r="X13" s="23"/>
      <c r="Y13" s="23"/>
      <c r="Z13" s="23"/>
      <c r="AA13" s="31"/>
      <c r="AB13" s="33"/>
      <c r="AMK13" s="12"/>
    </row>
    <row r="14" spans="1:1025" s="2" customFormat="1" ht="24.95" customHeight="1">
      <c r="A14" s="7" t="s">
        <v>40</v>
      </c>
      <c r="B14" s="8">
        <f t="shared" ref="B14:G14" si="13">SUM(B8:B11)</f>
        <v>90</v>
      </c>
      <c r="C14" s="8">
        <f t="shared" si="13"/>
        <v>78</v>
      </c>
      <c r="D14" s="8">
        <f t="shared" si="13"/>
        <v>168</v>
      </c>
      <c r="E14" s="8">
        <f t="shared" si="13"/>
        <v>0</v>
      </c>
      <c r="F14" s="8">
        <f t="shared" si="13"/>
        <v>0</v>
      </c>
      <c r="G14" s="8">
        <f t="shared" si="13"/>
        <v>0</v>
      </c>
      <c r="H14" s="9">
        <f>G14/D14</f>
        <v>0</v>
      </c>
      <c r="I14" s="8">
        <f t="shared" ref="I14:N14" si="14">SUM(I8:I11)</f>
        <v>90</v>
      </c>
      <c r="J14" s="8">
        <f t="shared" si="14"/>
        <v>78</v>
      </c>
      <c r="K14" s="8">
        <f t="shared" si="14"/>
        <v>168</v>
      </c>
      <c r="L14" s="8">
        <f t="shared" si="14"/>
        <v>47</v>
      </c>
      <c r="M14" s="8">
        <f t="shared" si="14"/>
        <v>24</v>
      </c>
      <c r="N14" s="8">
        <f t="shared" si="14"/>
        <v>71</v>
      </c>
      <c r="O14" s="9">
        <f>N14/K14</f>
        <v>0.42261904761904762</v>
      </c>
      <c r="P14" s="8">
        <f>SUM(P8:P11)</f>
        <v>25</v>
      </c>
      <c r="Q14" s="8">
        <f>SUM(Q8:Q11)</f>
        <v>32</v>
      </c>
      <c r="R14" s="8">
        <f>SUM(R8:R11)</f>
        <v>57</v>
      </c>
      <c r="S14" s="9">
        <f>R14/K14</f>
        <v>0.3392857142857143</v>
      </c>
      <c r="T14" s="8">
        <f>SUM(T8:T11)</f>
        <v>18</v>
      </c>
      <c r="U14" s="8">
        <f>SUM(U8:U11)</f>
        <v>20</v>
      </c>
      <c r="V14" s="8">
        <f>SUM(V8:V11)</f>
        <v>38</v>
      </c>
      <c r="W14" s="9">
        <f>V14/K14</f>
        <v>0.22619047619047619</v>
      </c>
      <c r="X14" s="8">
        <f>SUM(X8:X11)</f>
        <v>90</v>
      </c>
      <c r="Y14" s="8">
        <f>SUM(Y8:Y11)</f>
        <v>76</v>
      </c>
      <c r="Z14" s="8">
        <f>SUM(Z8:Z11)</f>
        <v>166</v>
      </c>
      <c r="AA14" s="9">
        <f>Z14/K14</f>
        <v>0.98809523809523814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2" customHeight="1">
      <c r="A15" s="51" t="s">
        <v>43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12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2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44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rintOptions horizontalCentered="1" verticalCentered="1"/>
  <pageMargins left="0.42916666666666697" right="0.27916666666666701" top="0.75" bottom="0.42916666666666697" header="0.51111111111111096" footer="0.51111111111111096"/>
  <pageSetup paperSize="9" firstPageNumber="0" orientation="landscape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workbookViewId="0">
      <selection activeCell="AE14" sqref="AE14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8.125" style="4" customWidth="1"/>
    <col min="28" max="28" width="2.625" style="4" customWidth="1"/>
    <col min="29" max="1025" width="9.375" style="4"/>
    <col min="1026" max="16384" width="9" style="5"/>
  </cols>
  <sheetData>
    <row r="1" spans="1:1025" ht="30" customHeight="1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4.9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47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4.95" customHeight="1">
      <c r="A3" s="43"/>
      <c r="B3" s="43"/>
      <c r="C3" s="43"/>
      <c r="D3" s="43"/>
      <c r="E3" s="43"/>
      <c r="F3" s="43"/>
      <c r="G3" s="43" t="s">
        <v>50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2</v>
      </c>
      <c r="B4" s="44" t="s">
        <v>3</v>
      </c>
      <c r="C4" s="44"/>
      <c r="D4" s="44"/>
      <c r="E4" s="44" t="s">
        <v>4</v>
      </c>
      <c r="F4" s="44"/>
      <c r="G4" s="44"/>
      <c r="H4" s="44"/>
      <c r="I4" s="44" t="s">
        <v>5</v>
      </c>
      <c r="J4" s="44"/>
      <c r="K4" s="44"/>
      <c r="L4" s="44" t="s">
        <v>6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8</v>
      </c>
      <c r="M5" s="45"/>
      <c r="N5" s="45"/>
      <c r="O5" s="45"/>
      <c r="P5" s="45" t="s">
        <v>9</v>
      </c>
      <c r="Q5" s="45"/>
      <c r="R5" s="45"/>
      <c r="S5" s="45"/>
      <c r="T5" s="45" t="s">
        <v>10</v>
      </c>
      <c r="U5" s="45"/>
      <c r="V5" s="45"/>
      <c r="W5" s="45"/>
      <c r="X5" s="45" t="s">
        <v>11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12</v>
      </c>
      <c r="C6" s="16" t="s">
        <v>13</v>
      </c>
      <c r="D6" s="16" t="s">
        <v>14</v>
      </c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12</v>
      </c>
      <c r="J6" s="16" t="s">
        <v>13</v>
      </c>
      <c r="K6" s="16" t="s">
        <v>14</v>
      </c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12</v>
      </c>
      <c r="Q6" s="16" t="s">
        <v>13</v>
      </c>
      <c r="R6" s="16" t="s">
        <v>14</v>
      </c>
      <c r="S6" s="16" t="s">
        <v>15</v>
      </c>
      <c r="T6" s="16" t="s">
        <v>12</v>
      </c>
      <c r="U6" s="16" t="s">
        <v>13</v>
      </c>
      <c r="V6" s="16" t="s">
        <v>14</v>
      </c>
      <c r="W6" s="16" t="s">
        <v>15</v>
      </c>
      <c r="X6" s="16" t="s">
        <v>12</v>
      </c>
      <c r="Y6" s="16" t="s">
        <v>13</v>
      </c>
      <c r="Z6" s="16" t="s">
        <v>14</v>
      </c>
      <c r="AA6" s="16" t="s">
        <v>15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13" customFormat="1" ht="24.95" customHeight="1">
      <c r="A8" s="18" t="s">
        <v>20</v>
      </c>
      <c r="B8" s="6">
        <v>21</v>
      </c>
      <c r="C8" s="6">
        <v>19</v>
      </c>
      <c r="D8" s="6">
        <v>40</v>
      </c>
      <c r="E8" s="6"/>
      <c r="F8" s="6"/>
      <c r="G8" s="19"/>
      <c r="H8" s="20">
        <v>0</v>
      </c>
      <c r="I8" s="19">
        <f t="shared" ref="I8:I11" si="0">B8-E8</f>
        <v>21</v>
      </c>
      <c r="J8" s="19">
        <f t="shared" ref="J8:J11" si="1">C8-F8</f>
        <v>19</v>
      </c>
      <c r="K8" s="6">
        <f t="shared" ref="K8:K11" si="2">J8+I8</f>
        <v>40</v>
      </c>
      <c r="L8" s="6">
        <v>7</v>
      </c>
      <c r="M8" s="6">
        <v>5</v>
      </c>
      <c r="N8" s="6">
        <v>12</v>
      </c>
      <c r="O8" s="20">
        <f>N8/Z8</f>
        <v>0.3</v>
      </c>
      <c r="P8" s="6">
        <v>6</v>
      </c>
      <c r="Q8" s="6">
        <v>6</v>
      </c>
      <c r="R8" s="6">
        <v>12</v>
      </c>
      <c r="S8" s="20">
        <f>R8/Z8</f>
        <v>0.3</v>
      </c>
      <c r="T8" s="6">
        <v>8</v>
      </c>
      <c r="U8" s="6">
        <v>8</v>
      </c>
      <c r="V8" s="6">
        <v>16</v>
      </c>
      <c r="W8" s="20">
        <f>V8/Z8</f>
        <v>0.4</v>
      </c>
      <c r="X8" s="19">
        <f t="shared" ref="X8:X11" si="3">L8+P8+T8</f>
        <v>21</v>
      </c>
      <c r="Y8" s="19">
        <f t="shared" ref="Y8:Y11" si="4">M8+Q8+U8</f>
        <v>19</v>
      </c>
      <c r="Z8" s="6">
        <f t="shared" ref="Z8:Z11" si="5">X8+Y8</f>
        <v>40</v>
      </c>
      <c r="AA8" s="20">
        <f t="shared" ref="AA8:AA11" si="6">Z8/K8</f>
        <v>1</v>
      </c>
      <c r="AB8" s="25"/>
      <c r="AMK8" s="27"/>
    </row>
    <row r="9" spans="1:1025" s="13" customFormat="1" ht="24.95" customHeight="1">
      <c r="A9" s="18" t="s">
        <v>21</v>
      </c>
      <c r="B9" s="6">
        <v>21</v>
      </c>
      <c r="C9" s="6">
        <v>19</v>
      </c>
      <c r="D9" s="6">
        <v>40</v>
      </c>
      <c r="E9" s="6"/>
      <c r="F9" s="6"/>
      <c r="G9" s="19"/>
      <c r="H9" s="20">
        <v>0</v>
      </c>
      <c r="I9" s="19">
        <f t="shared" si="0"/>
        <v>21</v>
      </c>
      <c r="J9" s="19">
        <f t="shared" si="1"/>
        <v>19</v>
      </c>
      <c r="K9" s="6">
        <f t="shared" si="2"/>
        <v>40</v>
      </c>
      <c r="L9" s="6">
        <v>6</v>
      </c>
      <c r="M9" s="6">
        <v>4</v>
      </c>
      <c r="N9" s="6">
        <v>10</v>
      </c>
      <c r="O9" s="20">
        <f t="shared" ref="O9:O11" si="7">N9/Z9</f>
        <v>0.25641025641025639</v>
      </c>
      <c r="P9" s="6">
        <v>6</v>
      </c>
      <c r="Q9" s="6">
        <v>8</v>
      </c>
      <c r="R9" s="6">
        <v>14</v>
      </c>
      <c r="S9" s="20">
        <f t="shared" ref="S9:S11" si="8">R9/Z9</f>
        <v>0.35897435897435898</v>
      </c>
      <c r="T9" s="6">
        <v>8</v>
      </c>
      <c r="U9" s="6">
        <v>7</v>
      </c>
      <c r="V9" s="6">
        <v>15</v>
      </c>
      <c r="W9" s="20">
        <f t="shared" ref="W9:W11" si="9">V9/Z9</f>
        <v>0.38461538461538464</v>
      </c>
      <c r="X9" s="19">
        <f t="shared" si="3"/>
        <v>20</v>
      </c>
      <c r="Y9" s="19">
        <f t="shared" si="4"/>
        <v>19</v>
      </c>
      <c r="Z9" s="6">
        <f t="shared" si="5"/>
        <v>39</v>
      </c>
      <c r="AA9" s="20">
        <f t="shared" si="6"/>
        <v>0.97499999999999998</v>
      </c>
      <c r="AB9" s="25"/>
      <c r="AMK9" s="27"/>
    </row>
    <row r="10" spans="1:1025" s="14" customFormat="1" ht="24.95" customHeight="1">
      <c r="A10" s="18" t="s">
        <v>22</v>
      </c>
      <c r="B10" s="6">
        <v>22</v>
      </c>
      <c r="C10" s="6">
        <v>19</v>
      </c>
      <c r="D10" s="6">
        <v>41</v>
      </c>
      <c r="E10" s="6">
        <v>1</v>
      </c>
      <c r="F10" s="6">
        <v>1</v>
      </c>
      <c r="G10" s="19">
        <v>2</v>
      </c>
      <c r="H10" s="20">
        <f t="shared" ref="H10:H14" si="10">G10/D10</f>
        <v>4.878048780487805E-2</v>
      </c>
      <c r="I10" s="19">
        <f t="shared" si="0"/>
        <v>21</v>
      </c>
      <c r="J10" s="19">
        <f t="shared" si="1"/>
        <v>18</v>
      </c>
      <c r="K10" s="6">
        <f t="shared" si="2"/>
        <v>39</v>
      </c>
      <c r="L10" s="6">
        <v>10</v>
      </c>
      <c r="M10" s="6">
        <v>8</v>
      </c>
      <c r="N10" s="6">
        <v>18</v>
      </c>
      <c r="O10" s="20">
        <f t="shared" si="7"/>
        <v>0.47368421052631576</v>
      </c>
      <c r="P10" s="6">
        <v>7</v>
      </c>
      <c r="Q10" s="6">
        <v>9</v>
      </c>
      <c r="R10" s="6">
        <v>16</v>
      </c>
      <c r="S10" s="20">
        <f t="shared" si="8"/>
        <v>0.42105263157894735</v>
      </c>
      <c r="T10" s="6">
        <v>3</v>
      </c>
      <c r="U10" s="6">
        <v>1</v>
      </c>
      <c r="V10" s="6">
        <v>4</v>
      </c>
      <c r="W10" s="20">
        <f t="shared" si="9"/>
        <v>0.10526315789473684</v>
      </c>
      <c r="X10" s="19">
        <f t="shared" si="3"/>
        <v>20</v>
      </c>
      <c r="Y10" s="19">
        <f t="shared" si="4"/>
        <v>18</v>
      </c>
      <c r="Z10" s="6">
        <f t="shared" si="5"/>
        <v>38</v>
      </c>
      <c r="AA10" s="20">
        <f t="shared" si="6"/>
        <v>0.97435897435897434</v>
      </c>
      <c r="AB10" s="25"/>
    </row>
    <row r="11" spans="1:1025" s="14" customFormat="1" ht="24.95" customHeight="1">
      <c r="A11" s="18" t="s">
        <v>23</v>
      </c>
      <c r="B11" s="6">
        <v>22</v>
      </c>
      <c r="C11" s="6">
        <v>20</v>
      </c>
      <c r="D11" s="6">
        <v>42</v>
      </c>
      <c r="E11" s="6"/>
      <c r="F11" s="6"/>
      <c r="G11" s="19"/>
      <c r="H11" s="20">
        <f t="shared" si="10"/>
        <v>0</v>
      </c>
      <c r="I11" s="19">
        <f t="shared" si="0"/>
        <v>22</v>
      </c>
      <c r="J11" s="19">
        <f t="shared" si="1"/>
        <v>20</v>
      </c>
      <c r="K11" s="6">
        <f t="shared" si="2"/>
        <v>42</v>
      </c>
      <c r="L11" s="6">
        <v>8</v>
      </c>
      <c r="M11" s="6">
        <v>2</v>
      </c>
      <c r="N11" s="6">
        <v>10</v>
      </c>
      <c r="O11" s="20">
        <f t="shared" si="7"/>
        <v>0.24390243902439024</v>
      </c>
      <c r="P11" s="6">
        <v>7</v>
      </c>
      <c r="Q11" s="6">
        <v>6</v>
      </c>
      <c r="R11" s="6">
        <v>13</v>
      </c>
      <c r="S11" s="20">
        <f t="shared" si="8"/>
        <v>0.31707317073170732</v>
      </c>
      <c r="T11" s="6">
        <v>6</v>
      </c>
      <c r="U11" s="6">
        <v>12</v>
      </c>
      <c r="V11" s="6">
        <v>18</v>
      </c>
      <c r="W11" s="20">
        <f t="shared" si="9"/>
        <v>0.43902439024390244</v>
      </c>
      <c r="X11" s="19">
        <f t="shared" si="3"/>
        <v>21</v>
      </c>
      <c r="Y11" s="19">
        <f t="shared" si="4"/>
        <v>20</v>
      </c>
      <c r="Z11" s="6">
        <f t="shared" si="5"/>
        <v>41</v>
      </c>
      <c r="AA11" s="20">
        <f t="shared" si="6"/>
        <v>0.97619047619047616</v>
      </c>
      <c r="AB11" s="25"/>
    </row>
    <row r="12" spans="1:1025" s="14" customFormat="1" ht="24.95" customHeight="1">
      <c r="A12" s="21"/>
      <c r="B12" s="22"/>
      <c r="C12" s="22"/>
      <c r="D12" s="22"/>
      <c r="E12" s="22"/>
      <c r="F12" s="22"/>
      <c r="G12" s="23"/>
      <c r="H12" s="24"/>
      <c r="I12" s="23"/>
      <c r="J12" s="23"/>
      <c r="K12" s="22"/>
      <c r="L12" s="22"/>
      <c r="M12" s="22"/>
      <c r="N12" s="22"/>
      <c r="O12" s="24"/>
      <c r="P12" s="22"/>
      <c r="Q12" s="22"/>
      <c r="R12" s="22"/>
      <c r="S12" s="24"/>
      <c r="T12" s="22"/>
      <c r="U12" s="22"/>
      <c r="V12" s="22"/>
      <c r="W12" s="24"/>
      <c r="X12" s="23"/>
      <c r="Y12" s="23"/>
      <c r="Z12" s="22"/>
      <c r="AA12" s="24"/>
      <c r="AB12" s="26"/>
    </row>
    <row r="13" spans="1:1025" s="14" customFormat="1" ht="24.95" customHeight="1">
      <c r="A13" s="21"/>
      <c r="B13" s="22"/>
      <c r="C13" s="22"/>
      <c r="D13" s="22"/>
      <c r="E13" s="22"/>
      <c r="F13" s="22"/>
      <c r="G13" s="23"/>
      <c r="H13" s="24"/>
      <c r="I13" s="23"/>
      <c r="J13" s="23"/>
      <c r="K13" s="22"/>
      <c r="L13" s="22"/>
      <c r="M13" s="22"/>
      <c r="N13" s="22"/>
      <c r="O13" s="24"/>
      <c r="P13" s="22"/>
      <c r="Q13" s="22"/>
      <c r="R13" s="22"/>
      <c r="S13" s="24"/>
      <c r="T13" s="22"/>
      <c r="U13" s="22"/>
      <c r="V13" s="22"/>
      <c r="W13" s="24"/>
      <c r="X13" s="23"/>
      <c r="Y13" s="23"/>
      <c r="Z13" s="22"/>
      <c r="AA13" s="24"/>
      <c r="AB13" s="26"/>
    </row>
    <row r="14" spans="1:1025" s="2" customFormat="1" ht="24.95" customHeight="1">
      <c r="A14" s="7" t="s">
        <v>40</v>
      </c>
      <c r="B14" s="8">
        <f t="shared" ref="B14:G14" si="11">SUM(B8:B11)</f>
        <v>86</v>
      </c>
      <c r="C14" s="8">
        <f t="shared" si="11"/>
        <v>77</v>
      </c>
      <c r="D14" s="8">
        <f t="shared" si="11"/>
        <v>163</v>
      </c>
      <c r="E14" s="8">
        <f t="shared" si="11"/>
        <v>1</v>
      </c>
      <c r="F14" s="8">
        <f t="shared" si="11"/>
        <v>1</v>
      </c>
      <c r="G14" s="8">
        <f t="shared" si="11"/>
        <v>2</v>
      </c>
      <c r="H14" s="9">
        <f t="shared" si="10"/>
        <v>1.2269938650306749E-2</v>
      </c>
      <c r="I14" s="8">
        <f t="shared" ref="I14:N14" si="12">SUM(I8:I11)</f>
        <v>85</v>
      </c>
      <c r="J14" s="8">
        <f t="shared" si="12"/>
        <v>76</v>
      </c>
      <c r="K14" s="8">
        <f t="shared" si="12"/>
        <v>161</v>
      </c>
      <c r="L14" s="8">
        <f t="shared" si="12"/>
        <v>31</v>
      </c>
      <c r="M14" s="8">
        <f t="shared" si="12"/>
        <v>19</v>
      </c>
      <c r="N14" s="8">
        <f t="shared" si="12"/>
        <v>50</v>
      </c>
      <c r="O14" s="9">
        <f>N14/K14</f>
        <v>0.3105590062111801</v>
      </c>
      <c r="P14" s="8">
        <f t="shared" ref="P14:R14" si="13">SUM(P8:P11)</f>
        <v>26</v>
      </c>
      <c r="Q14" s="8">
        <f t="shared" si="13"/>
        <v>29</v>
      </c>
      <c r="R14" s="8">
        <f t="shared" si="13"/>
        <v>55</v>
      </c>
      <c r="S14" s="9">
        <f>R14/K14</f>
        <v>0.34161490683229812</v>
      </c>
      <c r="T14" s="8">
        <f t="shared" ref="T14:V14" si="14">SUM(T8:T11)</f>
        <v>25</v>
      </c>
      <c r="U14" s="8">
        <f t="shared" si="14"/>
        <v>28</v>
      </c>
      <c r="V14" s="8">
        <f t="shared" si="14"/>
        <v>53</v>
      </c>
      <c r="W14" s="9">
        <f>V14/K14</f>
        <v>0.32919254658385094</v>
      </c>
      <c r="X14" s="8">
        <f t="shared" ref="X14:Z14" si="15">SUM(X8:X11)</f>
        <v>82</v>
      </c>
      <c r="Y14" s="8">
        <f t="shared" si="15"/>
        <v>76</v>
      </c>
      <c r="Z14" s="8">
        <f t="shared" si="15"/>
        <v>158</v>
      </c>
      <c r="AA14" s="9">
        <f>Z14/K14</f>
        <v>0.98136645962732916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5" customHeight="1">
      <c r="A15" s="51" t="s">
        <v>41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24.9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46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1111111111111096" footer="0.51111111111111096"/>
  <pageSetup paperSize="9" firstPageNumber="0" orientation="landscape" useFirstPageNumber="1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workbookViewId="0">
      <selection activeCell="AE13" sqref="AE13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8.625" style="4" customWidth="1"/>
    <col min="28" max="28" width="2.625" style="4" customWidth="1"/>
    <col min="29" max="1025" width="9.375" style="4"/>
    <col min="1026" max="16384" width="9" style="5"/>
  </cols>
  <sheetData>
    <row r="1" spans="1:1025" ht="30" customHeight="1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4.9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47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4.95" customHeight="1">
      <c r="A3" s="43"/>
      <c r="B3" s="43"/>
      <c r="C3" s="43"/>
      <c r="D3" s="43"/>
      <c r="E3" s="43"/>
      <c r="F3" s="43"/>
      <c r="G3" s="43" t="s">
        <v>48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2</v>
      </c>
      <c r="B4" s="44" t="s">
        <v>3</v>
      </c>
      <c r="C4" s="44"/>
      <c r="D4" s="44"/>
      <c r="E4" s="44" t="s">
        <v>4</v>
      </c>
      <c r="F4" s="44"/>
      <c r="G4" s="44"/>
      <c r="H4" s="44"/>
      <c r="I4" s="44" t="s">
        <v>5</v>
      </c>
      <c r="J4" s="44"/>
      <c r="K4" s="44"/>
      <c r="L4" s="44" t="s">
        <v>6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8</v>
      </c>
      <c r="M5" s="45"/>
      <c r="N5" s="45"/>
      <c r="O5" s="45"/>
      <c r="P5" s="45" t="s">
        <v>9</v>
      </c>
      <c r="Q5" s="45"/>
      <c r="R5" s="45"/>
      <c r="S5" s="45"/>
      <c r="T5" s="45" t="s">
        <v>10</v>
      </c>
      <c r="U5" s="45"/>
      <c r="V5" s="45"/>
      <c r="W5" s="45"/>
      <c r="X5" s="45" t="s">
        <v>11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12</v>
      </c>
      <c r="C6" s="16" t="s">
        <v>13</v>
      </c>
      <c r="D6" s="16" t="s">
        <v>14</v>
      </c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12</v>
      </c>
      <c r="J6" s="16" t="s">
        <v>13</v>
      </c>
      <c r="K6" s="16" t="s">
        <v>14</v>
      </c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12</v>
      </c>
      <c r="Q6" s="16" t="s">
        <v>13</v>
      </c>
      <c r="R6" s="16" t="s">
        <v>14</v>
      </c>
      <c r="S6" s="16" t="s">
        <v>15</v>
      </c>
      <c r="T6" s="16" t="s">
        <v>12</v>
      </c>
      <c r="U6" s="16" t="s">
        <v>13</v>
      </c>
      <c r="V6" s="16" t="s">
        <v>14</v>
      </c>
      <c r="W6" s="16" t="s">
        <v>15</v>
      </c>
      <c r="X6" s="16" t="s">
        <v>12</v>
      </c>
      <c r="Y6" s="16" t="s">
        <v>13</v>
      </c>
      <c r="Z6" s="16" t="s">
        <v>14</v>
      </c>
      <c r="AA6" s="16" t="s">
        <v>15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13" customFormat="1" ht="24.95" customHeight="1">
      <c r="A8" s="18" t="s">
        <v>24</v>
      </c>
      <c r="B8" s="6">
        <v>23</v>
      </c>
      <c r="C8" s="6">
        <v>21</v>
      </c>
      <c r="D8" s="6">
        <v>44</v>
      </c>
      <c r="E8" s="6">
        <v>1</v>
      </c>
      <c r="F8" s="6">
        <v>0</v>
      </c>
      <c r="G8" s="19">
        <v>1</v>
      </c>
      <c r="H8" s="20">
        <f t="shared" ref="H8:H11" si="0">G8/D8</f>
        <v>2.2727272727272728E-2</v>
      </c>
      <c r="I8" s="19">
        <f t="shared" ref="I8:I11" si="1">B8-E8</f>
        <v>22</v>
      </c>
      <c r="J8" s="19">
        <f t="shared" ref="J8:J11" si="2">C8-F8</f>
        <v>21</v>
      </c>
      <c r="K8" s="6">
        <f t="shared" ref="K8:K11" si="3">J8+I8</f>
        <v>43</v>
      </c>
      <c r="L8" s="6">
        <v>7</v>
      </c>
      <c r="M8" s="6">
        <v>8</v>
      </c>
      <c r="N8" s="6">
        <v>15</v>
      </c>
      <c r="O8" s="20">
        <f t="shared" ref="O8:O11" si="4">N8/Z8</f>
        <v>0.375</v>
      </c>
      <c r="P8" s="6">
        <v>7</v>
      </c>
      <c r="Q8" s="6">
        <v>6</v>
      </c>
      <c r="R8" s="6">
        <v>13</v>
      </c>
      <c r="S8" s="20">
        <f t="shared" ref="S8:S11" si="5">R8/Z8</f>
        <v>0.32500000000000001</v>
      </c>
      <c r="T8" s="6">
        <v>6</v>
      </c>
      <c r="U8" s="6">
        <v>6</v>
      </c>
      <c r="V8" s="6">
        <v>12</v>
      </c>
      <c r="W8" s="20">
        <f t="shared" ref="W8:W11" si="6">V8/Z8</f>
        <v>0.3</v>
      </c>
      <c r="X8" s="19">
        <f t="shared" ref="X8:X11" si="7">L8+P8+T8</f>
        <v>20</v>
      </c>
      <c r="Y8" s="19">
        <f t="shared" ref="Y8:Y11" si="8">M8+Q8+U8</f>
        <v>20</v>
      </c>
      <c r="Z8" s="6">
        <f t="shared" ref="Z8:Z11" si="9">X8+Y8</f>
        <v>40</v>
      </c>
      <c r="AA8" s="20">
        <f t="shared" ref="AA8:AA11" si="10">Z8/K8</f>
        <v>0.93023255813953487</v>
      </c>
      <c r="AB8" s="25"/>
      <c r="AMK8" s="27"/>
    </row>
    <row r="9" spans="1:1025" s="13" customFormat="1" ht="24.95" customHeight="1">
      <c r="A9" s="18" t="s">
        <v>25</v>
      </c>
      <c r="B9" s="6">
        <v>23</v>
      </c>
      <c r="C9" s="6">
        <v>19</v>
      </c>
      <c r="D9" s="6">
        <v>42</v>
      </c>
      <c r="E9" s="6">
        <v>0</v>
      </c>
      <c r="F9" s="6">
        <v>0</v>
      </c>
      <c r="G9" s="19">
        <v>0</v>
      </c>
      <c r="H9" s="20">
        <f t="shared" si="0"/>
        <v>0</v>
      </c>
      <c r="I9" s="19">
        <f t="shared" si="1"/>
        <v>23</v>
      </c>
      <c r="J9" s="19">
        <f t="shared" si="2"/>
        <v>19</v>
      </c>
      <c r="K9" s="6">
        <f t="shared" si="3"/>
        <v>42</v>
      </c>
      <c r="L9" s="6">
        <v>11</v>
      </c>
      <c r="M9" s="6">
        <v>9</v>
      </c>
      <c r="N9" s="6">
        <v>20</v>
      </c>
      <c r="O9" s="20">
        <f t="shared" si="4"/>
        <v>0.48780487804878048</v>
      </c>
      <c r="P9" s="6">
        <v>6</v>
      </c>
      <c r="Q9" s="6">
        <v>7</v>
      </c>
      <c r="R9" s="6">
        <v>13</v>
      </c>
      <c r="S9" s="20">
        <f t="shared" si="5"/>
        <v>0.31707317073170732</v>
      </c>
      <c r="T9" s="6">
        <v>5</v>
      </c>
      <c r="U9" s="6">
        <v>5</v>
      </c>
      <c r="V9" s="6">
        <v>3</v>
      </c>
      <c r="W9" s="20">
        <f t="shared" si="6"/>
        <v>7.3170731707317069E-2</v>
      </c>
      <c r="X9" s="19">
        <f t="shared" si="7"/>
        <v>22</v>
      </c>
      <c r="Y9" s="19">
        <v>19</v>
      </c>
      <c r="Z9" s="6">
        <f t="shared" si="9"/>
        <v>41</v>
      </c>
      <c r="AA9" s="20">
        <f t="shared" si="10"/>
        <v>0.97619047619047616</v>
      </c>
      <c r="AB9" s="25"/>
      <c r="AMK9" s="27"/>
    </row>
    <row r="10" spans="1:1025" s="14" customFormat="1" ht="24.95" customHeight="1">
      <c r="A10" s="18" t="s">
        <v>26</v>
      </c>
      <c r="B10" s="6">
        <v>23</v>
      </c>
      <c r="C10" s="6">
        <v>20</v>
      </c>
      <c r="D10" s="6">
        <v>43</v>
      </c>
      <c r="E10" s="6">
        <v>0</v>
      </c>
      <c r="F10" s="6">
        <v>0</v>
      </c>
      <c r="G10" s="19">
        <v>0</v>
      </c>
      <c r="H10" s="20">
        <f t="shared" si="0"/>
        <v>0</v>
      </c>
      <c r="I10" s="19">
        <f t="shared" si="1"/>
        <v>23</v>
      </c>
      <c r="J10" s="19">
        <f t="shared" si="2"/>
        <v>20</v>
      </c>
      <c r="K10" s="6">
        <f t="shared" si="3"/>
        <v>43</v>
      </c>
      <c r="L10" s="6">
        <v>7</v>
      </c>
      <c r="M10" s="6">
        <v>9</v>
      </c>
      <c r="N10" s="6">
        <v>16</v>
      </c>
      <c r="O10" s="20">
        <f t="shared" si="4"/>
        <v>0.38095238095238093</v>
      </c>
      <c r="P10" s="6">
        <v>4</v>
      </c>
      <c r="Q10" s="6">
        <v>6</v>
      </c>
      <c r="R10" s="6">
        <v>10</v>
      </c>
      <c r="S10" s="20">
        <f t="shared" si="5"/>
        <v>0.23809523809523808</v>
      </c>
      <c r="T10" s="6">
        <v>11</v>
      </c>
      <c r="U10" s="6">
        <v>5</v>
      </c>
      <c r="V10" s="6">
        <v>16</v>
      </c>
      <c r="W10" s="20">
        <f t="shared" si="6"/>
        <v>0.38095238095238093</v>
      </c>
      <c r="X10" s="19">
        <f t="shared" si="7"/>
        <v>22</v>
      </c>
      <c r="Y10" s="19">
        <f t="shared" si="8"/>
        <v>20</v>
      </c>
      <c r="Z10" s="6">
        <f t="shared" si="9"/>
        <v>42</v>
      </c>
      <c r="AA10" s="20">
        <f t="shared" si="10"/>
        <v>0.97674418604651159</v>
      </c>
      <c r="AB10" s="25"/>
    </row>
    <row r="11" spans="1:1025" s="14" customFormat="1" ht="24.95" customHeight="1">
      <c r="A11" s="18" t="s">
        <v>27</v>
      </c>
      <c r="B11" s="6">
        <v>26</v>
      </c>
      <c r="C11" s="6">
        <v>19</v>
      </c>
      <c r="D11" s="6">
        <v>45</v>
      </c>
      <c r="E11" s="6">
        <v>0</v>
      </c>
      <c r="F11" s="6">
        <v>0</v>
      </c>
      <c r="G11" s="19">
        <v>0</v>
      </c>
      <c r="H11" s="20">
        <f t="shared" si="0"/>
        <v>0</v>
      </c>
      <c r="I11" s="19">
        <f t="shared" si="1"/>
        <v>26</v>
      </c>
      <c r="J11" s="19">
        <f t="shared" si="2"/>
        <v>19</v>
      </c>
      <c r="K11" s="6">
        <f t="shared" si="3"/>
        <v>45</v>
      </c>
      <c r="L11" s="6">
        <v>12</v>
      </c>
      <c r="M11" s="6">
        <v>7</v>
      </c>
      <c r="N11" s="6">
        <v>19</v>
      </c>
      <c r="O11" s="20">
        <f t="shared" si="4"/>
        <v>0.44186046511627908</v>
      </c>
      <c r="P11" s="6">
        <v>6</v>
      </c>
      <c r="Q11" s="6">
        <v>8</v>
      </c>
      <c r="R11" s="6">
        <v>14</v>
      </c>
      <c r="S11" s="20">
        <f t="shared" si="5"/>
        <v>0.32558139534883723</v>
      </c>
      <c r="T11" s="6">
        <v>7</v>
      </c>
      <c r="U11" s="6">
        <v>3</v>
      </c>
      <c r="V11" s="6">
        <v>10</v>
      </c>
      <c r="W11" s="20">
        <f t="shared" si="6"/>
        <v>0.23255813953488372</v>
      </c>
      <c r="X11" s="19">
        <f t="shared" si="7"/>
        <v>25</v>
      </c>
      <c r="Y11" s="19">
        <f t="shared" si="8"/>
        <v>18</v>
      </c>
      <c r="Z11" s="6">
        <f t="shared" si="9"/>
        <v>43</v>
      </c>
      <c r="AA11" s="20">
        <f t="shared" si="10"/>
        <v>0.9555555555555556</v>
      </c>
      <c r="AB11" s="25"/>
    </row>
    <row r="12" spans="1:1025" s="14" customFormat="1" ht="24.95" customHeight="1">
      <c r="A12" s="21"/>
      <c r="B12" s="22"/>
      <c r="C12" s="22"/>
      <c r="D12" s="22"/>
      <c r="E12" s="22"/>
      <c r="F12" s="22"/>
      <c r="G12" s="23"/>
      <c r="H12" s="24"/>
      <c r="I12" s="23"/>
      <c r="J12" s="23"/>
      <c r="K12" s="22"/>
      <c r="L12" s="22"/>
      <c r="M12" s="22"/>
      <c r="N12" s="22"/>
      <c r="O12" s="24"/>
      <c r="P12" s="22"/>
      <c r="Q12" s="22"/>
      <c r="R12" s="22"/>
      <c r="S12" s="24"/>
      <c r="T12" s="22"/>
      <c r="U12" s="22"/>
      <c r="V12" s="22"/>
      <c r="W12" s="24"/>
      <c r="X12" s="23"/>
      <c r="Y12" s="23"/>
      <c r="Z12" s="22"/>
      <c r="AA12" s="24"/>
      <c r="AB12" s="26"/>
    </row>
    <row r="13" spans="1:1025" s="14" customFormat="1" ht="24.95" customHeight="1">
      <c r="A13" s="21"/>
      <c r="B13" s="22"/>
      <c r="C13" s="22"/>
      <c r="D13" s="22"/>
      <c r="E13" s="22"/>
      <c r="F13" s="22"/>
      <c r="G13" s="23"/>
      <c r="H13" s="24"/>
      <c r="I13" s="23"/>
      <c r="J13" s="23"/>
      <c r="K13" s="22"/>
      <c r="L13" s="22"/>
      <c r="M13" s="22"/>
      <c r="N13" s="22"/>
      <c r="O13" s="24"/>
      <c r="P13" s="22"/>
      <c r="Q13" s="22"/>
      <c r="R13" s="22"/>
      <c r="S13" s="24"/>
      <c r="T13" s="22"/>
      <c r="U13" s="22"/>
      <c r="V13" s="22"/>
      <c r="W13" s="24"/>
      <c r="X13" s="23"/>
      <c r="Y13" s="23"/>
      <c r="Z13" s="22"/>
      <c r="AA13" s="24"/>
      <c r="AB13" s="26"/>
    </row>
    <row r="14" spans="1:1025" s="2" customFormat="1" ht="24.95" customHeight="1">
      <c r="A14" s="7" t="s">
        <v>40</v>
      </c>
      <c r="B14" s="8">
        <f t="shared" ref="B14:G14" si="11">SUM(B8:B11)</f>
        <v>95</v>
      </c>
      <c r="C14" s="8">
        <f t="shared" si="11"/>
        <v>79</v>
      </c>
      <c r="D14" s="8">
        <f t="shared" si="11"/>
        <v>174</v>
      </c>
      <c r="E14" s="8">
        <f t="shared" si="11"/>
        <v>1</v>
      </c>
      <c r="F14" s="8">
        <f t="shared" si="11"/>
        <v>0</v>
      </c>
      <c r="G14" s="8">
        <f t="shared" si="11"/>
        <v>1</v>
      </c>
      <c r="H14" s="9">
        <f>G14/D14</f>
        <v>5.7471264367816091E-3</v>
      </c>
      <c r="I14" s="8">
        <f t="shared" ref="I14:N14" si="12">SUM(I8:I11)</f>
        <v>94</v>
      </c>
      <c r="J14" s="8">
        <f t="shared" si="12"/>
        <v>79</v>
      </c>
      <c r="K14" s="8">
        <f t="shared" si="12"/>
        <v>173</v>
      </c>
      <c r="L14" s="8">
        <f t="shared" si="12"/>
        <v>37</v>
      </c>
      <c r="M14" s="8">
        <f t="shared" si="12"/>
        <v>33</v>
      </c>
      <c r="N14" s="8">
        <f t="shared" si="12"/>
        <v>70</v>
      </c>
      <c r="O14" s="9">
        <f>N14/Z14</f>
        <v>0.42168674698795183</v>
      </c>
      <c r="P14" s="8">
        <f t="shared" ref="P14:R14" si="13">SUM(P8:P11)</f>
        <v>23</v>
      </c>
      <c r="Q14" s="8">
        <f t="shared" si="13"/>
        <v>27</v>
      </c>
      <c r="R14" s="8">
        <f t="shared" si="13"/>
        <v>50</v>
      </c>
      <c r="S14" s="9">
        <f>R14/Z14</f>
        <v>0.30120481927710846</v>
      </c>
      <c r="T14" s="8">
        <f t="shared" ref="T14:V14" si="14">SUM(T8:T11)</f>
        <v>29</v>
      </c>
      <c r="U14" s="8">
        <f t="shared" si="14"/>
        <v>19</v>
      </c>
      <c r="V14" s="8">
        <f t="shared" si="14"/>
        <v>41</v>
      </c>
      <c r="W14" s="9">
        <f>V14/Z14</f>
        <v>0.24698795180722891</v>
      </c>
      <c r="X14" s="8">
        <f t="shared" ref="X14:Z14" si="15">SUM(X8:X11)</f>
        <v>89</v>
      </c>
      <c r="Y14" s="8">
        <f t="shared" si="15"/>
        <v>77</v>
      </c>
      <c r="Z14" s="8">
        <f t="shared" si="15"/>
        <v>166</v>
      </c>
      <c r="AA14" s="9">
        <f>Z14/K14</f>
        <v>0.95953757225433522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20.100000000000001" customHeight="1">
      <c r="A15" s="51" t="s">
        <v>41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24.9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53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workbookViewId="0">
      <selection activeCell="AA11" sqref="AA11"/>
    </sheetView>
  </sheetViews>
  <sheetFormatPr defaultColWidth="9" defaultRowHeight="24.95" customHeight="1"/>
  <cols>
    <col min="1" max="7" width="4.125" style="4" customWidth="1"/>
    <col min="8" max="8" width="5.625" style="4" customWidth="1"/>
    <col min="9" max="14" width="4.125" style="4" customWidth="1"/>
    <col min="15" max="15" width="5.625" style="4" customWidth="1"/>
    <col min="16" max="18" width="4.125" style="4" customWidth="1"/>
    <col min="19" max="19" width="5.625" style="4" customWidth="1"/>
    <col min="20" max="22" width="4.125" style="4" customWidth="1"/>
    <col min="23" max="23" width="5.625" style="4" customWidth="1"/>
    <col min="24" max="26" width="4.125" style="4" customWidth="1"/>
    <col min="27" max="27" width="8.5" style="4" customWidth="1"/>
    <col min="28" max="28" width="2.625" style="4" customWidth="1"/>
    <col min="29" max="1025" width="9.375" style="4"/>
    <col min="1026" max="16384" width="9" style="5"/>
  </cols>
  <sheetData>
    <row r="1" spans="1:1025" ht="24.9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18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47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18" customHeight="1">
      <c r="A3" s="43" t="s">
        <v>1</v>
      </c>
      <c r="B3" s="43"/>
      <c r="C3" s="43"/>
      <c r="D3" s="43"/>
      <c r="E3" s="43"/>
      <c r="F3" s="43"/>
      <c r="G3" s="43" t="s">
        <v>51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2</v>
      </c>
      <c r="B4" s="44" t="s">
        <v>3</v>
      </c>
      <c r="C4" s="44"/>
      <c r="D4" s="44"/>
      <c r="E4" s="44" t="s">
        <v>4</v>
      </c>
      <c r="F4" s="44"/>
      <c r="G4" s="44"/>
      <c r="H4" s="44"/>
      <c r="I4" s="44" t="s">
        <v>5</v>
      </c>
      <c r="J4" s="44"/>
      <c r="K4" s="44"/>
      <c r="L4" s="44" t="s">
        <v>6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8</v>
      </c>
      <c r="M5" s="45"/>
      <c r="N5" s="45"/>
      <c r="O5" s="45"/>
      <c r="P5" s="45" t="s">
        <v>9</v>
      </c>
      <c r="Q5" s="45"/>
      <c r="R5" s="45"/>
      <c r="S5" s="45"/>
      <c r="T5" s="45" t="s">
        <v>10</v>
      </c>
      <c r="U5" s="45"/>
      <c r="V5" s="45"/>
      <c r="W5" s="45"/>
      <c r="X5" s="45" t="s">
        <v>11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12</v>
      </c>
      <c r="C6" s="16" t="s">
        <v>13</v>
      </c>
      <c r="D6" s="16" t="s">
        <v>14</v>
      </c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12</v>
      </c>
      <c r="J6" s="16" t="s">
        <v>13</v>
      </c>
      <c r="K6" s="16" t="s">
        <v>14</v>
      </c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12</v>
      </c>
      <c r="Q6" s="16" t="s">
        <v>13</v>
      </c>
      <c r="R6" s="16" t="s">
        <v>14</v>
      </c>
      <c r="S6" s="16" t="s">
        <v>15</v>
      </c>
      <c r="T6" s="16" t="s">
        <v>12</v>
      </c>
      <c r="U6" s="16" t="s">
        <v>13</v>
      </c>
      <c r="V6" s="16" t="s">
        <v>14</v>
      </c>
      <c r="W6" s="16" t="s">
        <v>15</v>
      </c>
      <c r="X6" s="16" t="s">
        <v>12</v>
      </c>
      <c r="Y6" s="16" t="s">
        <v>13</v>
      </c>
      <c r="Z6" s="16" t="s">
        <v>14</v>
      </c>
      <c r="AA6" s="16" t="s">
        <v>15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28" customFormat="1" ht="24.95" customHeight="1">
      <c r="A8" s="29" t="s">
        <v>28</v>
      </c>
      <c r="B8" s="6">
        <v>27</v>
      </c>
      <c r="C8" s="6">
        <v>17</v>
      </c>
      <c r="D8" s="6">
        <v>44</v>
      </c>
      <c r="E8" s="6">
        <v>1</v>
      </c>
      <c r="F8" s="6">
        <v>0</v>
      </c>
      <c r="G8" s="19">
        <v>1</v>
      </c>
      <c r="H8" s="20">
        <v>0</v>
      </c>
      <c r="I8" s="19">
        <f t="shared" ref="I8:I11" si="0">B8-E8</f>
        <v>26</v>
      </c>
      <c r="J8" s="19">
        <f t="shared" ref="J8:J11" si="1">C8-F8</f>
        <v>17</v>
      </c>
      <c r="K8" s="6">
        <f t="shared" ref="K8:K11" si="2">J8+I8</f>
        <v>43</v>
      </c>
      <c r="L8" s="6">
        <v>10</v>
      </c>
      <c r="M8" s="6">
        <v>7</v>
      </c>
      <c r="N8" s="6">
        <v>17</v>
      </c>
      <c r="O8" s="20">
        <f t="shared" ref="O8:O11" si="3">N8/Z8</f>
        <v>0.40476190476190477</v>
      </c>
      <c r="P8" s="6">
        <v>3</v>
      </c>
      <c r="Q8" s="6">
        <v>7</v>
      </c>
      <c r="R8" s="6">
        <v>10</v>
      </c>
      <c r="S8" s="20">
        <f t="shared" ref="S8:S11" si="4">R8/Z8</f>
        <v>0.23809523809523808</v>
      </c>
      <c r="T8" s="6">
        <v>12</v>
      </c>
      <c r="U8" s="6">
        <v>3</v>
      </c>
      <c r="V8" s="6">
        <v>15</v>
      </c>
      <c r="W8" s="20">
        <f t="shared" ref="W8:W11" si="5">V8/Z8</f>
        <v>0.35714285714285715</v>
      </c>
      <c r="X8" s="19">
        <f t="shared" ref="X8:X11" si="6">L8+P8+T8</f>
        <v>25</v>
      </c>
      <c r="Y8" s="19">
        <f t="shared" ref="Y8:Y11" si="7">M8+Q8+U8</f>
        <v>17</v>
      </c>
      <c r="Z8" s="6">
        <f t="shared" ref="Z8:Z11" si="8">X8+Y8</f>
        <v>42</v>
      </c>
      <c r="AA8" s="20">
        <f t="shared" ref="AA8:AA11" si="9">Z8/K8</f>
        <v>0.97674418604651159</v>
      </c>
      <c r="AB8" s="32"/>
    </row>
    <row r="9" spans="1:1025" s="1" customFormat="1" ht="24.95" customHeight="1">
      <c r="A9" s="29" t="s">
        <v>29</v>
      </c>
      <c r="B9" s="6">
        <v>25</v>
      </c>
      <c r="C9" s="6">
        <v>16</v>
      </c>
      <c r="D9" s="6">
        <v>41</v>
      </c>
      <c r="E9" s="6">
        <v>0</v>
      </c>
      <c r="F9" s="6">
        <v>0</v>
      </c>
      <c r="G9" s="19">
        <v>0</v>
      </c>
      <c r="H9" s="20">
        <v>0</v>
      </c>
      <c r="I9" s="19">
        <f t="shared" si="0"/>
        <v>25</v>
      </c>
      <c r="J9" s="19">
        <f t="shared" si="1"/>
        <v>16</v>
      </c>
      <c r="K9" s="6">
        <f t="shared" si="2"/>
        <v>41</v>
      </c>
      <c r="L9" s="6">
        <v>11</v>
      </c>
      <c r="M9" s="6">
        <v>3</v>
      </c>
      <c r="N9" s="6">
        <v>14</v>
      </c>
      <c r="O9" s="20">
        <f t="shared" si="3"/>
        <v>0.34146341463414637</v>
      </c>
      <c r="P9" s="6">
        <v>8</v>
      </c>
      <c r="Q9" s="6">
        <v>8</v>
      </c>
      <c r="R9" s="6">
        <v>16</v>
      </c>
      <c r="S9" s="20">
        <f t="shared" si="4"/>
        <v>0.3902439024390244</v>
      </c>
      <c r="T9" s="6">
        <v>6</v>
      </c>
      <c r="U9" s="6">
        <v>5</v>
      </c>
      <c r="V9" s="6">
        <v>11</v>
      </c>
      <c r="W9" s="20">
        <f t="shared" si="5"/>
        <v>0.26829268292682928</v>
      </c>
      <c r="X9" s="19">
        <f t="shared" si="6"/>
        <v>25</v>
      </c>
      <c r="Y9" s="19">
        <f t="shared" si="7"/>
        <v>16</v>
      </c>
      <c r="Z9" s="6">
        <f t="shared" si="8"/>
        <v>41</v>
      </c>
      <c r="AA9" s="20">
        <f t="shared" si="9"/>
        <v>1</v>
      </c>
      <c r="AB9" s="32"/>
    </row>
    <row r="10" spans="1:1025" s="1" customFormat="1" ht="24.95" customHeight="1">
      <c r="A10" s="29" t="s">
        <v>30</v>
      </c>
      <c r="B10" s="6">
        <v>27</v>
      </c>
      <c r="C10" s="6">
        <v>16</v>
      </c>
      <c r="D10" s="6">
        <v>43</v>
      </c>
      <c r="E10" s="6">
        <v>1</v>
      </c>
      <c r="F10" s="6">
        <v>0</v>
      </c>
      <c r="G10" s="19">
        <v>1</v>
      </c>
      <c r="H10" s="20">
        <f>G10/D10</f>
        <v>2.3255813953488372E-2</v>
      </c>
      <c r="I10" s="19">
        <f t="shared" si="0"/>
        <v>26</v>
      </c>
      <c r="J10" s="19">
        <f t="shared" si="1"/>
        <v>16</v>
      </c>
      <c r="K10" s="6">
        <f t="shared" si="2"/>
        <v>42</v>
      </c>
      <c r="L10" s="6">
        <v>7</v>
      </c>
      <c r="M10" s="6">
        <v>6</v>
      </c>
      <c r="N10" s="6">
        <v>13</v>
      </c>
      <c r="O10" s="20">
        <f t="shared" si="3"/>
        <v>0.32500000000000001</v>
      </c>
      <c r="P10" s="6">
        <v>11</v>
      </c>
      <c r="Q10" s="6">
        <v>6</v>
      </c>
      <c r="R10" s="6">
        <v>17</v>
      </c>
      <c r="S10" s="20">
        <f t="shared" si="4"/>
        <v>0.42499999999999999</v>
      </c>
      <c r="T10" s="6">
        <v>7</v>
      </c>
      <c r="U10" s="6">
        <v>3</v>
      </c>
      <c r="V10" s="6">
        <v>10</v>
      </c>
      <c r="W10" s="20">
        <f t="shared" si="5"/>
        <v>0.25</v>
      </c>
      <c r="X10" s="19">
        <f t="shared" si="6"/>
        <v>25</v>
      </c>
      <c r="Y10" s="19">
        <f t="shared" si="7"/>
        <v>15</v>
      </c>
      <c r="Z10" s="6">
        <f t="shared" si="8"/>
        <v>40</v>
      </c>
      <c r="AA10" s="20">
        <f t="shared" si="9"/>
        <v>0.95238095238095233</v>
      </c>
      <c r="AB10" s="32"/>
    </row>
    <row r="11" spans="1:1025" s="1" customFormat="1" ht="24.95" customHeight="1">
      <c r="A11" s="29" t="s">
        <v>31</v>
      </c>
      <c r="B11" s="6">
        <v>26</v>
      </c>
      <c r="C11" s="6">
        <v>16</v>
      </c>
      <c r="D11" s="6">
        <v>42</v>
      </c>
      <c r="E11" s="6">
        <v>0</v>
      </c>
      <c r="F11" s="6">
        <v>0</v>
      </c>
      <c r="G11" s="19">
        <v>0</v>
      </c>
      <c r="H11" s="20">
        <f>G11/D11</f>
        <v>0</v>
      </c>
      <c r="I11" s="19">
        <f t="shared" si="0"/>
        <v>26</v>
      </c>
      <c r="J11" s="19">
        <f t="shared" si="1"/>
        <v>16</v>
      </c>
      <c r="K11" s="6">
        <f t="shared" si="2"/>
        <v>42</v>
      </c>
      <c r="L11" s="6">
        <v>10</v>
      </c>
      <c r="M11" s="6">
        <v>8</v>
      </c>
      <c r="N11" s="6">
        <v>18</v>
      </c>
      <c r="O11" s="20">
        <f t="shared" si="3"/>
        <v>0.42857142857142855</v>
      </c>
      <c r="P11" s="6">
        <v>7</v>
      </c>
      <c r="Q11" s="6">
        <v>7</v>
      </c>
      <c r="R11" s="6">
        <v>14</v>
      </c>
      <c r="S11" s="20">
        <f t="shared" si="4"/>
        <v>0.33333333333333331</v>
      </c>
      <c r="T11" s="6">
        <v>9</v>
      </c>
      <c r="U11" s="6">
        <v>1</v>
      </c>
      <c r="V11" s="6">
        <v>10</v>
      </c>
      <c r="W11" s="20">
        <f t="shared" si="5"/>
        <v>0.23809523809523808</v>
      </c>
      <c r="X11" s="19">
        <f t="shared" si="6"/>
        <v>26</v>
      </c>
      <c r="Y11" s="19">
        <f t="shared" si="7"/>
        <v>16</v>
      </c>
      <c r="Z11" s="6">
        <f t="shared" si="8"/>
        <v>42</v>
      </c>
      <c r="AA11" s="20">
        <f t="shared" si="9"/>
        <v>1</v>
      </c>
      <c r="AB11" s="32"/>
    </row>
    <row r="12" spans="1:1025" s="1" customFormat="1" ht="24.95" customHeight="1">
      <c r="A12" s="30"/>
      <c r="B12" s="23"/>
      <c r="C12" s="23"/>
      <c r="D12" s="23"/>
      <c r="E12" s="23"/>
      <c r="F12" s="23"/>
      <c r="G12" s="23"/>
      <c r="H12" s="31"/>
      <c r="I12" s="23"/>
      <c r="J12" s="23"/>
      <c r="K12" s="23"/>
      <c r="L12" s="23"/>
      <c r="M12" s="23"/>
      <c r="N12" s="23"/>
      <c r="O12" s="31"/>
      <c r="P12" s="23"/>
      <c r="Q12" s="23"/>
      <c r="R12" s="23"/>
      <c r="S12" s="31"/>
      <c r="T12" s="23"/>
      <c r="U12" s="23"/>
      <c r="V12" s="23"/>
      <c r="W12" s="31"/>
      <c r="X12" s="23"/>
      <c r="Y12" s="23"/>
      <c r="Z12" s="23"/>
      <c r="AA12" s="31"/>
      <c r="AB12" s="33"/>
    </row>
    <row r="13" spans="1:1025" s="1" customFormat="1" ht="24.95" customHeight="1">
      <c r="A13" s="30"/>
      <c r="B13" s="23"/>
      <c r="C13" s="23"/>
      <c r="D13" s="23"/>
      <c r="E13" s="23"/>
      <c r="F13" s="23"/>
      <c r="G13" s="23"/>
      <c r="H13" s="31"/>
      <c r="I13" s="23"/>
      <c r="J13" s="23"/>
      <c r="K13" s="23"/>
      <c r="L13" s="23"/>
      <c r="M13" s="23"/>
      <c r="N13" s="23"/>
      <c r="O13" s="31"/>
      <c r="P13" s="23"/>
      <c r="Q13" s="23"/>
      <c r="R13" s="23"/>
      <c r="S13" s="31"/>
      <c r="T13" s="23"/>
      <c r="U13" s="23"/>
      <c r="V13" s="23"/>
      <c r="W13" s="31"/>
      <c r="X13" s="23"/>
      <c r="Y13" s="23"/>
      <c r="Z13" s="23"/>
      <c r="AA13" s="31"/>
      <c r="AB13" s="33"/>
    </row>
    <row r="14" spans="1:1025" s="2" customFormat="1" ht="24.95" customHeight="1">
      <c r="A14" s="7" t="s">
        <v>40</v>
      </c>
      <c r="B14" s="8">
        <f t="shared" ref="B14:G14" si="10">SUM(B8:B11)</f>
        <v>105</v>
      </c>
      <c r="C14" s="8">
        <f t="shared" si="10"/>
        <v>65</v>
      </c>
      <c r="D14" s="8">
        <f t="shared" si="10"/>
        <v>170</v>
      </c>
      <c r="E14" s="8">
        <f t="shared" si="10"/>
        <v>2</v>
      </c>
      <c r="F14" s="8">
        <f t="shared" si="10"/>
        <v>0</v>
      </c>
      <c r="G14" s="8">
        <f t="shared" si="10"/>
        <v>2</v>
      </c>
      <c r="H14" s="9">
        <f>G14/D14</f>
        <v>1.1764705882352941E-2</v>
      </c>
      <c r="I14" s="8">
        <f t="shared" ref="I14:N14" si="11">SUM(I8:I11)</f>
        <v>103</v>
      </c>
      <c r="J14" s="8">
        <f t="shared" si="11"/>
        <v>65</v>
      </c>
      <c r="K14" s="8">
        <f t="shared" si="11"/>
        <v>168</v>
      </c>
      <c r="L14" s="8">
        <f t="shared" si="11"/>
        <v>38</v>
      </c>
      <c r="M14" s="8">
        <f t="shared" si="11"/>
        <v>24</v>
      </c>
      <c r="N14" s="8">
        <f t="shared" si="11"/>
        <v>62</v>
      </c>
      <c r="O14" s="9">
        <f>N14/K14</f>
        <v>0.36904761904761907</v>
      </c>
      <c r="P14" s="8">
        <f>SUM(P8:P11)</f>
        <v>29</v>
      </c>
      <c r="Q14" s="8">
        <f>SUM(Q8:Q11)</f>
        <v>28</v>
      </c>
      <c r="R14" s="8">
        <f>SUM(R8:R11)</f>
        <v>57</v>
      </c>
      <c r="S14" s="9">
        <f>R14/K14</f>
        <v>0.3392857142857143</v>
      </c>
      <c r="T14" s="8">
        <f>SUM(T8:T11)</f>
        <v>34</v>
      </c>
      <c r="U14" s="8">
        <f>SUM(U8:U11)</f>
        <v>12</v>
      </c>
      <c r="V14" s="8">
        <f>SUM(V8:V11)</f>
        <v>46</v>
      </c>
      <c r="W14" s="9">
        <f>V14/K14</f>
        <v>0.27380952380952384</v>
      </c>
      <c r="X14" s="8">
        <f>SUM(X8:X11)</f>
        <v>101</v>
      </c>
      <c r="Y14" s="8">
        <f>SUM(Y8:Y11)</f>
        <v>64</v>
      </c>
      <c r="Z14" s="8">
        <f>SUM(Z8:Z11)</f>
        <v>165</v>
      </c>
      <c r="AA14" s="9">
        <f>Z14/K14</f>
        <v>0.9821428571428571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2" customHeight="1">
      <c r="A15" s="51" t="s">
        <v>41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12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2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54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workbookViewId="0">
      <selection activeCell="AA11" sqref="AA11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10" style="4" customWidth="1"/>
    <col min="28" max="28" width="2.625" style="4" customWidth="1"/>
    <col min="29" max="1025" width="9.375" style="4"/>
    <col min="1026" max="16384" width="9" style="5"/>
  </cols>
  <sheetData>
    <row r="1" spans="1:1025" ht="30" customHeight="1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4.9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47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4.95" customHeight="1">
      <c r="A3" s="43"/>
      <c r="B3" s="43"/>
      <c r="C3" s="43"/>
      <c r="D3" s="43"/>
      <c r="E3" s="43"/>
      <c r="F3" s="43"/>
      <c r="G3" s="43" t="s">
        <v>48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2</v>
      </c>
      <c r="B4" s="44" t="s">
        <v>3</v>
      </c>
      <c r="C4" s="44"/>
      <c r="D4" s="44"/>
      <c r="E4" s="44" t="s">
        <v>4</v>
      </c>
      <c r="F4" s="44"/>
      <c r="G4" s="44"/>
      <c r="H4" s="44"/>
      <c r="I4" s="44" t="s">
        <v>5</v>
      </c>
      <c r="J4" s="44"/>
      <c r="K4" s="44"/>
      <c r="L4" s="44" t="s">
        <v>6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8</v>
      </c>
      <c r="M5" s="45"/>
      <c r="N5" s="45"/>
      <c r="O5" s="45"/>
      <c r="P5" s="45" t="s">
        <v>9</v>
      </c>
      <c r="Q5" s="45"/>
      <c r="R5" s="45"/>
      <c r="S5" s="45"/>
      <c r="T5" s="45" t="s">
        <v>10</v>
      </c>
      <c r="U5" s="45"/>
      <c r="V5" s="45"/>
      <c r="W5" s="45"/>
      <c r="X5" s="45" t="s">
        <v>11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12</v>
      </c>
      <c r="C6" s="16" t="s">
        <v>13</v>
      </c>
      <c r="D6" s="16" t="s">
        <v>14</v>
      </c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12</v>
      </c>
      <c r="J6" s="16" t="s">
        <v>13</v>
      </c>
      <c r="K6" s="16" t="s">
        <v>14</v>
      </c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12</v>
      </c>
      <c r="Q6" s="16" t="s">
        <v>13</v>
      </c>
      <c r="R6" s="16" t="s">
        <v>14</v>
      </c>
      <c r="S6" s="16" t="s">
        <v>15</v>
      </c>
      <c r="T6" s="16" t="s">
        <v>12</v>
      </c>
      <c r="U6" s="16" t="s">
        <v>13</v>
      </c>
      <c r="V6" s="16" t="s">
        <v>14</v>
      </c>
      <c r="W6" s="16" t="s">
        <v>15</v>
      </c>
      <c r="X6" s="16" t="s">
        <v>12</v>
      </c>
      <c r="Y6" s="16" t="s">
        <v>13</v>
      </c>
      <c r="Z6" s="16" t="s">
        <v>14</v>
      </c>
      <c r="AA6" s="16" t="s">
        <v>15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13" customFormat="1" ht="24.95" customHeight="1">
      <c r="A8" s="18" t="s">
        <v>32</v>
      </c>
      <c r="B8" s="19">
        <v>25</v>
      </c>
      <c r="C8" s="19">
        <v>19</v>
      </c>
      <c r="D8" s="19">
        <v>44</v>
      </c>
      <c r="E8" s="19">
        <v>1</v>
      </c>
      <c r="F8" s="19">
        <v>0</v>
      </c>
      <c r="G8" s="19">
        <v>1</v>
      </c>
      <c r="H8" s="20">
        <f t="shared" ref="H8:H11" si="0">G8/D8</f>
        <v>2.2727272727272728E-2</v>
      </c>
      <c r="I8" s="19">
        <f t="shared" ref="I8:I11" si="1">B8-E8</f>
        <v>24</v>
      </c>
      <c r="J8" s="19">
        <f t="shared" ref="J8:J11" si="2">C8-F8</f>
        <v>19</v>
      </c>
      <c r="K8" s="6">
        <f t="shared" ref="K8:K11" si="3">J8+I8</f>
        <v>43</v>
      </c>
      <c r="L8" s="19">
        <v>12</v>
      </c>
      <c r="M8" s="19">
        <v>4</v>
      </c>
      <c r="N8" s="19">
        <v>16</v>
      </c>
      <c r="O8" s="20">
        <f t="shared" ref="O8:O11" si="4">N8/Z8</f>
        <v>0.4</v>
      </c>
      <c r="P8" s="19">
        <v>6</v>
      </c>
      <c r="Q8" s="19">
        <v>9</v>
      </c>
      <c r="R8" s="19">
        <v>15</v>
      </c>
      <c r="S8" s="20">
        <f t="shared" ref="S8:S11" si="5">R8/Z8</f>
        <v>0.375</v>
      </c>
      <c r="T8" s="19">
        <v>3</v>
      </c>
      <c r="U8" s="19">
        <v>6</v>
      </c>
      <c r="V8" s="19">
        <v>9</v>
      </c>
      <c r="W8" s="20">
        <f t="shared" ref="W8:W11" si="6">V8/Z8</f>
        <v>0.22500000000000001</v>
      </c>
      <c r="X8" s="19">
        <f t="shared" ref="X8:X11" si="7">L8+P8+T8</f>
        <v>21</v>
      </c>
      <c r="Y8" s="19">
        <f t="shared" ref="Y8:Y11" si="8">M8+Q8+U8</f>
        <v>19</v>
      </c>
      <c r="Z8" s="6">
        <f t="shared" ref="Z8:Z11" si="9">X8+Y8</f>
        <v>40</v>
      </c>
      <c r="AA8" s="20">
        <f t="shared" ref="AA8:AA11" si="10">Z8/K8</f>
        <v>0.93023255813953487</v>
      </c>
      <c r="AB8" s="25"/>
      <c r="AMK8" s="27"/>
    </row>
    <row r="9" spans="1:1025" s="13" customFormat="1" ht="24.95" customHeight="1">
      <c r="A9" s="18" t="s">
        <v>33</v>
      </c>
      <c r="B9" s="6">
        <v>25</v>
      </c>
      <c r="C9" s="6">
        <v>19</v>
      </c>
      <c r="D9" s="6">
        <v>44</v>
      </c>
      <c r="E9" s="6">
        <v>0</v>
      </c>
      <c r="F9" s="6">
        <v>1</v>
      </c>
      <c r="G9" s="19">
        <f t="shared" ref="G9:G11" si="11">E9+F9</f>
        <v>1</v>
      </c>
      <c r="H9" s="20">
        <f t="shared" si="0"/>
        <v>2.2727272727272728E-2</v>
      </c>
      <c r="I9" s="19">
        <f t="shared" si="1"/>
        <v>25</v>
      </c>
      <c r="J9" s="19">
        <f t="shared" si="2"/>
        <v>18</v>
      </c>
      <c r="K9" s="6">
        <f t="shared" si="3"/>
        <v>43</v>
      </c>
      <c r="L9" s="6">
        <v>15</v>
      </c>
      <c r="M9" s="6">
        <v>3</v>
      </c>
      <c r="N9" s="6">
        <v>18</v>
      </c>
      <c r="O9" s="20">
        <f t="shared" si="4"/>
        <v>0.42857142857142855</v>
      </c>
      <c r="P9" s="6">
        <v>6</v>
      </c>
      <c r="Q9" s="6">
        <v>10</v>
      </c>
      <c r="R9" s="6">
        <v>16</v>
      </c>
      <c r="S9" s="20">
        <f t="shared" si="5"/>
        <v>0.38095238095238093</v>
      </c>
      <c r="T9" s="6">
        <v>3</v>
      </c>
      <c r="U9" s="6">
        <v>5</v>
      </c>
      <c r="V9" s="6">
        <v>8</v>
      </c>
      <c r="W9" s="20">
        <f t="shared" si="6"/>
        <v>0.19047619047619047</v>
      </c>
      <c r="X9" s="19">
        <f t="shared" si="7"/>
        <v>24</v>
      </c>
      <c r="Y9" s="19">
        <f t="shared" si="8"/>
        <v>18</v>
      </c>
      <c r="Z9" s="6">
        <f t="shared" si="9"/>
        <v>42</v>
      </c>
      <c r="AA9" s="20">
        <f t="shared" si="10"/>
        <v>0.97674418604651159</v>
      </c>
      <c r="AB9" s="25"/>
      <c r="AMK9" s="27"/>
    </row>
    <row r="10" spans="1:1025" s="14" customFormat="1" ht="24.95" customHeight="1">
      <c r="A10" s="18" t="s">
        <v>34</v>
      </c>
      <c r="B10" s="6">
        <v>25</v>
      </c>
      <c r="C10" s="6">
        <v>20</v>
      </c>
      <c r="D10" s="6">
        <v>45</v>
      </c>
      <c r="E10" s="6">
        <v>0</v>
      </c>
      <c r="F10" s="6">
        <v>0</v>
      </c>
      <c r="G10" s="19">
        <f t="shared" si="11"/>
        <v>0</v>
      </c>
      <c r="H10" s="20">
        <f t="shared" si="0"/>
        <v>0</v>
      </c>
      <c r="I10" s="19">
        <f t="shared" si="1"/>
        <v>25</v>
      </c>
      <c r="J10" s="19">
        <f t="shared" si="2"/>
        <v>20</v>
      </c>
      <c r="K10" s="6">
        <f t="shared" si="3"/>
        <v>45</v>
      </c>
      <c r="L10" s="6">
        <v>7</v>
      </c>
      <c r="M10" s="6">
        <v>9</v>
      </c>
      <c r="N10" s="6">
        <v>16</v>
      </c>
      <c r="O10" s="20">
        <f t="shared" si="4"/>
        <v>0.38095238095238093</v>
      </c>
      <c r="P10" s="6">
        <v>7</v>
      </c>
      <c r="Q10" s="6">
        <v>7</v>
      </c>
      <c r="R10" s="6">
        <v>14</v>
      </c>
      <c r="S10" s="20">
        <f t="shared" si="5"/>
        <v>0.33333333333333331</v>
      </c>
      <c r="T10" s="6">
        <v>8</v>
      </c>
      <c r="U10" s="6">
        <v>4</v>
      </c>
      <c r="V10" s="6">
        <v>12</v>
      </c>
      <c r="W10" s="20">
        <f t="shared" si="6"/>
        <v>0.2857142857142857</v>
      </c>
      <c r="X10" s="19">
        <f t="shared" si="7"/>
        <v>22</v>
      </c>
      <c r="Y10" s="19">
        <f t="shared" si="8"/>
        <v>20</v>
      </c>
      <c r="Z10" s="6">
        <f t="shared" si="9"/>
        <v>42</v>
      </c>
      <c r="AA10" s="20">
        <f t="shared" si="10"/>
        <v>0.93333333333333335</v>
      </c>
      <c r="AB10" s="25"/>
    </row>
    <row r="11" spans="1:1025" s="14" customFormat="1" ht="24.95" customHeight="1">
      <c r="A11" s="18" t="s">
        <v>35</v>
      </c>
      <c r="B11" s="19">
        <v>23</v>
      </c>
      <c r="C11" s="19">
        <v>21</v>
      </c>
      <c r="D11" s="6">
        <v>44</v>
      </c>
      <c r="E11" s="19">
        <v>0</v>
      </c>
      <c r="F11" s="19">
        <v>0</v>
      </c>
      <c r="G11" s="19">
        <f t="shared" si="11"/>
        <v>0</v>
      </c>
      <c r="H11" s="20">
        <f t="shared" si="0"/>
        <v>0</v>
      </c>
      <c r="I11" s="19">
        <f t="shared" si="1"/>
        <v>23</v>
      </c>
      <c r="J11" s="19">
        <f t="shared" si="2"/>
        <v>21</v>
      </c>
      <c r="K11" s="6">
        <f t="shared" si="3"/>
        <v>44</v>
      </c>
      <c r="L11" s="19">
        <v>5</v>
      </c>
      <c r="M11" s="19">
        <v>10</v>
      </c>
      <c r="N11" s="19">
        <v>15</v>
      </c>
      <c r="O11" s="20">
        <f t="shared" si="4"/>
        <v>0.36585365853658536</v>
      </c>
      <c r="P11" s="19">
        <v>6</v>
      </c>
      <c r="Q11" s="19">
        <v>9</v>
      </c>
      <c r="R11" s="19">
        <v>15</v>
      </c>
      <c r="S11" s="20">
        <f t="shared" si="5"/>
        <v>0.36585365853658536</v>
      </c>
      <c r="T11" s="19">
        <v>10</v>
      </c>
      <c r="U11" s="19">
        <v>1</v>
      </c>
      <c r="V11" s="19">
        <v>11</v>
      </c>
      <c r="W11" s="20">
        <f t="shared" si="6"/>
        <v>0.26829268292682928</v>
      </c>
      <c r="X11" s="19">
        <f t="shared" si="7"/>
        <v>21</v>
      </c>
      <c r="Y11" s="19">
        <f t="shared" si="8"/>
        <v>20</v>
      </c>
      <c r="Z11" s="6">
        <f t="shared" si="9"/>
        <v>41</v>
      </c>
      <c r="AA11" s="20">
        <f t="shared" si="10"/>
        <v>0.93181818181818177</v>
      </c>
      <c r="AB11" s="25"/>
    </row>
    <row r="12" spans="1:1025" s="14" customFormat="1" ht="24.95" customHeight="1">
      <c r="A12" s="21"/>
      <c r="B12" s="22"/>
      <c r="C12" s="22"/>
      <c r="D12" s="22"/>
      <c r="E12" s="22"/>
      <c r="F12" s="22"/>
      <c r="G12" s="23"/>
      <c r="H12" s="24"/>
      <c r="I12" s="23"/>
      <c r="J12" s="23"/>
      <c r="K12" s="22"/>
      <c r="L12" s="22"/>
      <c r="M12" s="22"/>
      <c r="N12" s="22"/>
      <c r="O12" s="24"/>
      <c r="P12" s="22"/>
      <c r="Q12" s="22"/>
      <c r="R12" s="22"/>
      <c r="S12" s="24"/>
      <c r="T12" s="22"/>
      <c r="U12" s="22"/>
      <c r="V12" s="22"/>
      <c r="W12" s="24"/>
      <c r="X12" s="23"/>
      <c r="Y12" s="23"/>
      <c r="Z12" s="22"/>
      <c r="AA12" s="24"/>
      <c r="AB12" s="26"/>
    </row>
    <row r="13" spans="1:1025" s="14" customFormat="1" ht="24.95" customHeight="1">
      <c r="A13" s="21"/>
      <c r="B13" s="22"/>
      <c r="C13" s="22"/>
      <c r="D13" s="22"/>
      <c r="E13" s="22"/>
      <c r="F13" s="22"/>
      <c r="G13" s="23"/>
      <c r="H13" s="24"/>
      <c r="I13" s="23"/>
      <c r="J13" s="23"/>
      <c r="K13" s="22"/>
      <c r="L13" s="22"/>
      <c r="M13" s="22"/>
      <c r="N13" s="22"/>
      <c r="O13" s="24"/>
      <c r="P13" s="22"/>
      <c r="Q13" s="22"/>
      <c r="R13" s="22"/>
      <c r="S13" s="24"/>
      <c r="T13" s="22"/>
      <c r="U13" s="22"/>
      <c r="V13" s="22"/>
      <c r="W13" s="24"/>
      <c r="X13" s="23"/>
      <c r="Y13" s="23"/>
      <c r="Z13" s="22"/>
      <c r="AA13" s="24"/>
      <c r="AB13" s="26"/>
    </row>
    <row r="14" spans="1:1025" s="2" customFormat="1" ht="24.95" customHeight="1">
      <c r="A14" s="7" t="s">
        <v>40</v>
      </c>
      <c r="B14" s="8">
        <f t="shared" ref="B14:G14" si="12">SUM(B8:B11)</f>
        <v>98</v>
      </c>
      <c r="C14" s="8">
        <f t="shared" si="12"/>
        <v>79</v>
      </c>
      <c r="D14" s="8">
        <f t="shared" si="12"/>
        <v>177</v>
      </c>
      <c r="E14" s="8">
        <f t="shared" si="12"/>
        <v>1</v>
      </c>
      <c r="F14" s="8">
        <f t="shared" si="12"/>
        <v>1</v>
      </c>
      <c r="G14" s="8">
        <f t="shared" si="12"/>
        <v>2</v>
      </c>
      <c r="H14" s="9">
        <f>G14/D14</f>
        <v>1.1299435028248588E-2</v>
      </c>
      <c r="I14" s="8">
        <f t="shared" ref="I14:N14" si="13">SUM(I8:I11)</f>
        <v>97</v>
      </c>
      <c r="J14" s="8">
        <f t="shared" si="13"/>
        <v>78</v>
      </c>
      <c r="K14" s="8">
        <f t="shared" si="13"/>
        <v>175</v>
      </c>
      <c r="L14" s="8">
        <f t="shared" si="13"/>
        <v>39</v>
      </c>
      <c r="M14" s="8">
        <f t="shared" si="13"/>
        <v>26</v>
      </c>
      <c r="N14" s="8">
        <f t="shared" si="13"/>
        <v>65</v>
      </c>
      <c r="O14" s="9">
        <f>N14/Z14</f>
        <v>0.39393939393939392</v>
      </c>
      <c r="P14" s="8">
        <f t="shared" ref="P14:R14" si="14">SUM(P8:P11)</f>
        <v>25</v>
      </c>
      <c r="Q14" s="8">
        <f t="shared" si="14"/>
        <v>35</v>
      </c>
      <c r="R14" s="8">
        <f t="shared" si="14"/>
        <v>60</v>
      </c>
      <c r="S14" s="9">
        <f>R14/Z14</f>
        <v>0.36363636363636365</v>
      </c>
      <c r="T14" s="8">
        <f t="shared" ref="T14:V14" si="15">SUM(T8:T11)</f>
        <v>24</v>
      </c>
      <c r="U14" s="8">
        <f t="shared" si="15"/>
        <v>16</v>
      </c>
      <c r="V14" s="8">
        <f t="shared" si="15"/>
        <v>40</v>
      </c>
      <c r="W14" s="9">
        <f>V14/Z14</f>
        <v>0.24242424242424243</v>
      </c>
      <c r="X14" s="8">
        <f t="shared" ref="X14:Z14" si="16">SUM(X8:X11)</f>
        <v>88</v>
      </c>
      <c r="Y14" s="8">
        <f t="shared" si="16"/>
        <v>77</v>
      </c>
      <c r="Z14" s="8">
        <f t="shared" si="16"/>
        <v>165</v>
      </c>
      <c r="AA14" s="9">
        <f>Z14/K14</f>
        <v>0.94285714285714284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5" customHeight="1">
      <c r="A15" s="51" t="s">
        <v>41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24.9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55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workbookViewId="0">
      <selection activeCell="AE14" sqref="AE14"/>
    </sheetView>
  </sheetViews>
  <sheetFormatPr defaultColWidth="9" defaultRowHeight="14.25"/>
  <cols>
    <col min="1" max="1" width="3.625" style="4" customWidth="1"/>
    <col min="2" max="2" width="4.625" style="4" customWidth="1"/>
    <col min="3" max="3" width="5.375" style="4" customWidth="1"/>
    <col min="4" max="4" width="4.625" style="4" customWidth="1"/>
    <col min="5" max="7" width="2.625" style="4" customWidth="1"/>
    <col min="8" max="8" width="5.375" style="4" customWidth="1"/>
    <col min="9" max="11" width="4.625" style="4" customWidth="1"/>
    <col min="12" max="13" width="4.125" style="4" customWidth="1"/>
    <col min="14" max="14" width="4.625" style="4" customWidth="1"/>
    <col min="15" max="15" width="5.625" style="4" customWidth="1"/>
    <col min="16" max="18" width="4.125" style="4" customWidth="1"/>
    <col min="19" max="19" width="5.625" style="4" customWidth="1"/>
    <col min="20" max="22" width="3.625" style="4" customWidth="1"/>
    <col min="23" max="23" width="5.625" style="4" customWidth="1"/>
    <col min="24" max="26" width="4.625" style="4" customWidth="1"/>
    <col min="27" max="27" width="9.875" style="4" customWidth="1"/>
    <col min="28" max="28" width="2.625" style="4" customWidth="1"/>
    <col min="29" max="29" width="9.375" style="4"/>
    <col min="30" max="30" width="12.625" style="4"/>
    <col min="31" max="1025" width="9.375" style="4"/>
    <col min="1026" max="16384" width="9" style="5"/>
  </cols>
  <sheetData>
    <row r="1" spans="1:1025" ht="30" customHeight="1">
      <c r="A1" s="41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1025" ht="24.9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42" t="s">
        <v>47</v>
      </c>
      <c r="X2" s="42"/>
      <c r="Y2" s="42"/>
      <c r="Z2" s="42"/>
      <c r="AA2" s="42"/>
      <c r="AB2" s="1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5" ht="24.95" customHeight="1">
      <c r="A3" s="43"/>
      <c r="B3" s="43"/>
      <c r="C3" s="43"/>
      <c r="D3" s="43"/>
      <c r="E3" s="43"/>
      <c r="F3" s="43"/>
      <c r="G3" s="43" t="s">
        <v>48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5" ht="24.95" customHeight="1">
      <c r="A4" s="47" t="s">
        <v>2</v>
      </c>
      <c r="B4" s="44" t="s">
        <v>3</v>
      </c>
      <c r="C4" s="44"/>
      <c r="D4" s="44"/>
      <c r="E4" s="44" t="s">
        <v>4</v>
      </c>
      <c r="F4" s="44"/>
      <c r="G4" s="44"/>
      <c r="H4" s="44"/>
      <c r="I4" s="44" t="s">
        <v>5</v>
      </c>
      <c r="J4" s="44"/>
      <c r="K4" s="44"/>
      <c r="L4" s="44" t="s">
        <v>6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9" t="s">
        <v>7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5" ht="24.95" customHeight="1">
      <c r="A5" s="47"/>
      <c r="B5" s="44"/>
      <c r="C5" s="44"/>
      <c r="D5" s="44"/>
      <c r="E5" s="44"/>
      <c r="F5" s="44"/>
      <c r="G5" s="44"/>
      <c r="H5" s="44"/>
      <c r="I5" s="44"/>
      <c r="J5" s="44"/>
      <c r="K5" s="44"/>
      <c r="L5" s="45" t="s">
        <v>8</v>
      </c>
      <c r="M5" s="45"/>
      <c r="N5" s="45"/>
      <c r="O5" s="45"/>
      <c r="P5" s="45" t="s">
        <v>9</v>
      </c>
      <c r="Q5" s="45"/>
      <c r="R5" s="45"/>
      <c r="S5" s="45"/>
      <c r="T5" s="45" t="s">
        <v>10</v>
      </c>
      <c r="U5" s="45"/>
      <c r="V5" s="45"/>
      <c r="W5" s="45"/>
      <c r="X5" s="45" t="s">
        <v>11</v>
      </c>
      <c r="Y5" s="45"/>
      <c r="Z5" s="45"/>
      <c r="AA5" s="45"/>
      <c r="AB5" s="49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5" ht="24.95" customHeight="1">
      <c r="A6" s="47"/>
      <c r="B6" s="16" t="s">
        <v>12</v>
      </c>
      <c r="C6" s="16" t="s">
        <v>13</v>
      </c>
      <c r="D6" s="16" t="s">
        <v>14</v>
      </c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12</v>
      </c>
      <c r="J6" s="16" t="s">
        <v>13</v>
      </c>
      <c r="K6" s="16" t="s">
        <v>14</v>
      </c>
      <c r="L6" s="16" t="s">
        <v>12</v>
      </c>
      <c r="M6" s="16" t="s">
        <v>13</v>
      </c>
      <c r="N6" s="16" t="s">
        <v>14</v>
      </c>
      <c r="O6" s="16" t="s">
        <v>15</v>
      </c>
      <c r="P6" s="16" t="s">
        <v>12</v>
      </c>
      <c r="Q6" s="16" t="s">
        <v>13</v>
      </c>
      <c r="R6" s="16" t="s">
        <v>14</v>
      </c>
      <c r="S6" s="16" t="s">
        <v>15</v>
      </c>
      <c r="T6" s="16" t="s">
        <v>12</v>
      </c>
      <c r="U6" s="16" t="s">
        <v>13</v>
      </c>
      <c r="V6" s="16" t="s">
        <v>14</v>
      </c>
      <c r="W6" s="16" t="s">
        <v>15</v>
      </c>
      <c r="X6" s="16" t="s">
        <v>12</v>
      </c>
      <c r="Y6" s="16" t="s">
        <v>13</v>
      </c>
      <c r="Z6" s="16" t="s">
        <v>14</v>
      </c>
      <c r="AA6" s="16" t="s">
        <v>15</v>
      </c>
      <c r="AB6" s="49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5" s="1" customFormat="1" ht="24.95" customHeight="1">
      <c r="A7" s="48"/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50"/>
      <c r="AMK7" s="12"/>
    </row>
    <row r="8" spans="1:1025" s="13" customFormat="1" ht="24.95" customHeight="1">
      <c r="A8" s="18" t="s">
        <v>36</v>
      </c>
      <c r="B8" s="6">
        <v>30</v>
      </c>
      <c r="C8" s="6">
        <v>16</v>
      </c>
      <c r="D8" s="6">
        <v>46</v>
      </c>
      <c r="E8" s="6"/>
      <c r="F8" s="6"/>
      <c r="G8" s="19"/>
      <c r="H8" s="20">
        <f t="shared" ref="H8:H11" si="0">G8/D8</f>
        <v>0</v>
      </c>
      <c r="I8" s="19">
        <f t="shared" ref="I8:I11" si="1">B8-E8</f>
        <v>30</v>
      </c>
      <c r="J8" s="19">
        <f t="shared" ref="J8:J11" si="2">C8-F8</f>
        <v>16</v>
      </c>
      <c r="K8" s="6">
        <f t="shared" ref="K8:K11" si="3">J8+I8</f>
        <v>46</v>
      </c>
      <c r="L8" s="6">
        <v>13</v>
      </c>
      <c r="M8" s="6">
        <v>5</v>
      </c>
      <c r="N8" s="6">
        <v>18</v>
      </c>
      <c r="O8" s="20">
        <f t="shared" ref="O8:O11" si="4">N8/Z8</f>
        <v>0.39130434782608697</v>
      </c>
      <c r="P8" s="6">
        <v>6</v>
      </c>
      <c r="Q8" s="6">
        <v>5</v>
      </c>
      <c r="R8" s="6">
        <v>11</v>
      </c>
      <c r="S8" s="20">
        <f t="shared" ref="S8:S11" si="5">R8/Z8</f>
        <v>0.2391304347826087</v>
      </c>
      <c r="T8" s="6">
        <v>11</v>
      </c>
      <c r="U8" s="6">
        <v>6</v>
      </c>
      <c r="V8" s="6">
        <v>17</v>
      </c>
      <c r="W8" s="20">
        <f t="shared" ref="W8:W11" si="6">V8/Z8</f>
        <v>0.36956521739130432</v>
      </c>
      <c r="X8" s="19">
        <f t="shared" ref="X8:X11" si="7">L8+P8+T8</f>
        <v>30</v>
      </c>
      <c r="Y8" s="19">
        <f t="shared" ref="Y8:Y11" si="8">M8+Q8+U8</f>
        <v>16</v>
      </c>
      <c r="Z8" s="6">
        <f t="shared" ref="Z8:Z11" si="9">X8+Y8</f>
        <v>46</v>
      </c>
      <c r="AA8" s="20">
        <f t="shared" ref="AA8:AA11" si="10">Z8/K8</f>
        <v>1</v>
      </c>
      <c r="AB8" s="25"/>
      <c r="AMK8" s="27"/>
    </row>
    <row r="9" spans="1:1025" s="13" customFormat="1" ht="24.95" customHeight="1">
      <c r="A9" s="18" t="s">
        <v>37</v>
      </c>
      <c r="B9" s="6">
        <v>26</v>
      </c>
      <c r="C9" s="6">
        <v>18</v>
      </c>
      <c r="D9" s="6">
        <v>44</v>
      </c>
      <c r="E9" s="6"/>
      <c r="F9" s="6"/>
      <c r="G9" s="19"/>
      <c r="H9" s="20">
        <f t="shared" si="0"/>
        <v>0</v>
      </c>
      <c r="I9" s="19">
        <f t="shared" si="1"/>
        <v>26</v>
      </c>
      <c r="J9" s="19">
        <f t="shared" si="2"/>
        <v>18</v>
      </c>
      <c r="K9" s="6">
        <f t="shared" si="3"/>
        <v>44</v>
      </c>
      <c r="L9" s="6">
        <v>9</v>
      </c>
      <c r="M9" s="6">
        <v>4</v>
      </c>
      <c r="N9" s="6">
        <v>13</v>
      </c>
      <c r="O9" s="20">
        <f t="shared" si="4"/>
        <v>0.29545454545454547</v>
      </c>
      <c r="P9" s="6">
        <v>7</v>
      </c>
      <c r="Q9" s="6">
        <v>6</v>
      </c>
      <c r="R9" s="6">
        <v>13</v>
      </c>
      <c r="S9" s="20">
        <f t="shared" si="5"/>
        <v>0.29545454545454547</v>
      </c>
      <c r="T9" s="6">
        <v>10</v>
      </c>
      <c r="U9" s="6">
        <v>8</v>
      </c>
      <c r="V9" s="6">
        <v>18</v>
      </c>
      <c r="W9" s="20">
        <f t="shared" si="6"/>
        <v>0.40909090909090912</v>
      </c>
      <c r="X9" s="19">
        <f t="shared" si="7"/>
        <v>26</v>
      </c>
      <c r="Y9" s="19">
        <f t="shared" si="8"/>
        <v>18</v>
      </c>
      <c r="Z9" s="6">
        <f t="shared" si="9"/>
        <v>44</v>
      </c>
      <c r="AA9" s="20">
        <f t="shared" si="10"/>
        <v>1</v>
      </c>
      <c r="AB9" s="25"/>
      <c r="AMK9" s="27"/>
    </row>
    <row r="10" spans="1:1025" s="14" customFormat="1" ht="24.95" customHeight="1">
      <c r="A10" s="18" t="s">
        <v>38</v>
      </c>
      <c r="B10" s="6">
        <v>24</v>
      </c>
      <c r="C10" s="6">
        <v>21</v>
      </c>
      <c r="D10" s="6">
        <v>45</v>
      </c>
      <c r="E10" s="6"/>
      <c r="F10" s="6"/>
      <c r="G10" s="19"/>
      <c r="H10" s="20">
        <f t="shared" si="0"/>
        <v>0</v>
      </c>
      <c r="I10" s="19">
        <f t="shared" si="1"/>
        <v>24</v>
      </c>
      <c r="J10" s="19">
        <f t="shared" si="2"/>
        <v>21</v>
      </c>
      <c r="K10" s="6">
        <f t="shared" si="3"/>
        <v>45</v>
      </c>
      <c r="L10" s="6">
        <v>11</v>
      </c>
      <c r="M10" s="6">
        <v>9</v>
      </c>
      <c r="N10" s="6">
        <v>20</v>
      </c>
      <c r="O10" s="20">
        <f t="shared" si="4"/>
        <v>0.44444444444444442</v>
      </c>
      <c r="P10" s="6">
        <v>5</v>
      </c>
      <c r="Q10" s="6">
        <v>8</v>
      </c>
      <c r="R10" s="6">
        <v>13</v>
      </c>
      <c r="S10" s="20">
        <f t="shared" si="5"/>
        <v>0.28888888888888886</v>
      </c>
      <c r="T10" s="6">
        <v>8</v>
      </c>
      <c r="U10" s="6">
        <v>4</v>
      </c>
      <c r="V10" s="6">
        <v>12</v>
      </c>
      <c r="W10" s="20">
        <f t="shared" si="6"/>
        <v>0.26666666666666666</v>
      </c>
      <c r="X10" s="19">
        <f t="shared" si="7"/>
        <v>24</v>
      </c>
      <c r="Y10" s="19">
        <f t="shared" si="8"/>
        <v>21</v>
      </c>
      <c r="Z10" s="6">
        <f t="shared" si="9"/>
        <v>45</v>
      </c>
      <c r="AA10" s="20">
        <f t="shared" si="10"/>
        <v>1</v>
      </c>
      <c r="AB10" s="25"/>
    </row>
    <row r="11" spans="1:1025" s="14" customFormat="1" ht="24.95" customHeight="1">
      <c r="A11" s="18" t="s">
        <v>39</v>
      </c>
      <c r="B11" s="6">
        <v>22</v>
      </c>
      <c r="C11" s="6">
        <v>23</v>
      </c>
      <c r="D11" s="6">
        <v>45</v>
      </c>
      <c r="E11" s="6"/>
      <c r="F11" s="6"/>
      <c r="G11" s="19"/>
      <c r="H11" s="20">
        <f t="shared" si="0"/>
        <v>0</v>
      </c>
      <c r="I11" s="19">
        <f t="shared" si="1"/>
        <v>22</v>
      </c>
      <c r="J11" s="19">
        <f t="shared" si="2"/>
        <v>23</v>
      </c>
      <c r="K11" s="6">
        <f t="shared" si="3"/>
        <v>45</v>
      </c>
      <c r="L11" s="6">
        <v>8</v>
      </c>
      <c r="M11" s="6">
        <v>6</v>
      </c>
      <c r="N11" s="6">
        <v>14</v>
      </c>
      <c r="O11" s="20">
        <f t="shared" si="4"/>
        <v>0.33333333333333331</v>
      </c>
      <c r="P11" s="6">
        <v>3</v>
      </c>
      <c r="Q11" s="6">
        <v>6</v>
      </c>
      <c r="R11" s="6">
        <v>9</v>
      </c>
      <c r="S11" s="20">
        <f t="shared" si="5"/>
        <v>0.21428571428571427</v>
      </c>
      <c r="T11" s="6">
        <v>9</v>
      </c>
      <c r="U11" s="6">
        <v>10</v>
      </c>
      <c r="V11" s="6">
        <v>19</v>
      </c>
      <c r="W11" s="20">
        <f t="shared" si="6"/>
        <v>0.45238095238095238</v>
      </c>
      <c r="X11" s="19">
        <f t="shared" si="7"/>
        <v>20</v>
      </c>
      <c r="Y11" s="19">
        <f t="shared" si="8"/>
        <v>22</v>
      </c>
      <c r="Z11" s="6">
        <f t="shared" si="9"/>
        <v>42</v>
      </c>
      <c r="AA11" s="20">
        <f t="shared" si="10"/>
        <v>0.93333333333333335</v>
      </c>
      <c r="AB11" s="25"/>
    </row>
    <row r="12" spans="1:1025" s="14" customFormat="1" ht="24.95" customHeight="1">
      <c r="A12" s="21"/>
      <c r="B12" s="22"/>
      <c r="C12" s="22"/>
      <c r="D12" s="22"/>
      <c r="E12" s="22"/>
      <c r="F12" s="22"/>
      <c r="G12" s="23"/>
      <c r="H12" s="24"/>
      <c r="I12" s="23"/>
      <c r="J12" s="23"/>
      <c r="K12" s="22"/>
      <c r="L12" s="22"/>
      <c r="M12" s="22"/>
      <c r="N12" s="22"/>
      <c r="O12" s="24"/>
      <c r="P12" s="22"/>
      <c r="Q12" s="22"/>
      <c r="R12" s="22"/>
      <c r="S12" s="24"/>
      <c r="T12" s="22"/>
      <c r="U12" s="22"/>
      <c r="V12" s="22"/>
      <c r="W12" s="24"/>
      <c r="X12" s="23"/>
      <c r="Y12" s="23"/>
      <c r="Z12" s="22"/>
      <c r="AA12" s="24"/>
      <c r="AB12" s="26"/>
    </row>
    <row r="13" spans="1:1025" s="14" customFormat="1" ht="24.95" customHeight="1">
      <c r="A13" s="21"/>
      <c r="B13" s="22"/>
      <c r="C13" s="22"/>
      <c r="D13" s="22"/>
      <c r="E13" s="22"/>
      <c r="F13" s="22"/>
      <c r="G13" s="23"/>
      <c r="H13" s="24"/>
      <c r="I13" s="23"/>
      <c r="J13" s="23"/>
      <c r="K13" s="22"/>
      <c r="L13" s="22"/>
      <c r="M13" s="22"/>
      <c r="N13" s="22"/>
      <c r="O13" s="24"/>
      <c r="P13" s="22"/>
      <c r="Q13" s="22"/>
      <c r="R13" s="22"/>
      <c r="S13" s="24"/>
      <c r="T13" s="22"/>
      <c r="U13" s="22"/>
      <c r="V13" s="22"/>
      <c r="W13" s="24"/>
      <c r="X13" s="23"/>
      <c r="Y13" s="23"/>
      <c r="Z13" s="22"/>
      <c r="AA13" s="24"/>
      <c r="AB13" s="26"/>
    </row>
    <row r="14" spans="1:1025" s="2" customFormat="1" ht="24.95" customHeight="1">
      <c r="A14" s="7" t="s">
        <v>40</v>
      </c>
      <c r="B14" s="8">
        <f t="shared" ref="B14:G14" si="11">SUM(B8:B11)</f>
        <v>102</v>
      </c>
      <c r="C14" s="8">
        <f t="shared" si="11"/>
        <v>78</v>
      </c>
      <c r="D14" s="8">
        <f t="shared" si="11"/>
        <v>180</v>
      </c>
      <c r="E14" s="8">
        <f t="shared" si="11"/>
        <v>0</v>
      </c>
      <c r="F14" s="8">
        <f t="shared" si="11"/>
        <v>0</v>
      </c>
      <c r="G14" s="8">
        <f t="shared" si="11"/>
        <v>0</v>
      </c>
      <c r="H14" s="9">
        <f>G14/D14</f>
        <v>0</v>
      </c>
      <c r="I14" s="8">
        <f t="shared" ref="I14:N14" si="12">SUM(I8:I11)</f>
        <v>102</v>
      </c>
      <c r="J14" s="8">
        <f t="shared" si="12"/>
        <v>78</v>
      </c>
      <c r="K14" s="8">
        <f t="shared" si="12"/>
        <v>180</v>
      </c>
      <c r="L14" s="8">
        <f t="shared" si="12"/>
        <v>41</v>
      </c>
      <c r="M14" s="8">
        <f t="shared" si="12"/>
        <v>24</v>
      </c>
      <c r="N14" s="8">
        <f t="shared" si="12"/>
        <v>65</v>
      </c>
      <c r="O14" s="9">
        <f>N14/Z14</f>
        <v>0.3672316384180791</v>
      </c>
      <c r="P14" s="8">
        <f t="shared" ref="P14:R14" si="13">SUM(P8:P11)</f>
        <v>21</v>
      </c>
      <c r="Q14" s="8">
        <f t="shared" si="13"/>
        <v>25</v>
      </c>
      <c r="R14" s="8">
        <f t="shared" si="13"/>
        <v>46</v>
      </c>
      <c r="S14" s="9">
        <f>R14/Z14</f>
        <v>0.25988700564971751</v>
      </c>
      <c r="T14" s="8">
        <f t="shared" ref="T14:V14" si="14">SUM(T8:T11)</f>
        <v>38</v>
      </c>
      <c r="U14" s="8">
        <f t="shared" si="14"/>
        <v>28</v>
      </c>
      <c r="V14" s="8">
        <f t="shared" si="14"/>
        <v>66</v>
      </c>
      <c r="W14" s="9">
        <f>V14/Z14</f>
        <v>0.3728813559322034</v>
      </c>
      <c r="X14" s="8">
        <f t="shared" ref="X14:Z14" si="15">SUM(X8:X11)</f>
        <v>100</v>
      </c>
      <c r="Y14" s="8">
        <f t="shared" si="15"/>
        <v>77</v>
      </c>
      <c r="Z14" s="8">
        <f t="shared" si="15"/>
        <v>177</v>
      </c>
      <c r="AA14" s="9">
        <f>Z14/K14</f>
        <v>0.98333333333333328</v>
      </c>
      <c r="AB14" s="11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</row>
    <row r="15" spans="1:1025" ht="15" customHeight="1">
      <c r="A15" s="51" t="s">
        <v>41</v>
      </c>
      <c r="B15" s="52"/>
      <c r="C15" s="52"/>
      <c r="D15" s="52"/>
      <c r="E15" s="52"/>
      <c r="F15" s="52"/>
      <c r="G15" s="52"/>
      <c r="H15" s="52"/>
      <c r="I15" s="51"/>
      <c r="J15" s="51"/>
      <c r="K15" s="5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</row>
    <row r="16" spans="1:1025" ht="24.95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</row>
    <row r="18" spans="1:1024" s="3" customFormat="1" ht="24.95" customHeight="1">
      <c r="A18" s="46" t="s">
        <v>56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</sheetData>
  <mergeCells count="16">
    <mergeCell ref="L5:O5"/>
    <mergeCell ref="P5:S5"/>
    <mergeCell ref="T5:W5"/>
    <mergeCell ref="X5:AA5"/>
    <mergeCell ref="A18:AB18"/>
    <mergeCell ref="A4:A7"/>
    <mergeCell ref="AB4:AB7"/>
    <mergeCell ref="B4:D5"/>
    <mergeCell ref="E4:H5"/>
    <mergeCell ref="I4:K5"/>
    <mergeCell ref="A15:AB17"/>
    <mergeCell ref="A1:AB1"/>
    <mergeCell ref="W2:AA2"/>
    <mergeCell ref="A3:F3"/>
    <mergeCell ref="G3:X3"/>
    <mergeCell ref="L4:AA4"/>
  </mergeCells>
  <phoneticPr fontId="11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2023.12</vt:lpstr>
      <vt:lpstr>1</vt:lpstr>
      <vt:lpstr>2</vt:lpstr>
      <vt:lpstr>3</vt:lpstr>
      <vt:lpstr>4</vt:lpstr>
      <vt:lpstr>5</vt:lpstr>
      <vt:lpstr>6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2</cp:revision>
  <cp:lastPrinted>2023-12-15T01:12:02Z</cp:lastPrinted>
  <dcterms:created xsi:type="dcterms:W3CDTF">2014-12-04T02:21:00Z</dcterms:created>
  <dcterms:modified xsi:type="dcterms:W3CDTF">2023-12-15T01:36:42Z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>
    <vt:lpwstr>11</vt:lpwstr>
  </property>
  <property fmtid="{D5CDD505-2E9C-101B-9397-08002B2CF9AE}" pid="4" name="ICV">
    <vt:lpwstr>F125956FB001476CB01997FF9C0D24DC</vt:lpwstr>
  </property>
</Properties>
</file>