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990" tabRatio="988" activeTab="6"/>
  </bookViews>
  <sheets>
    <sheet name="2022.12" sheetId="3" r:id="rId1"/>
    <sheet name="1" sheetId="1" r:id="rId2"/>
    <sheet name="2" sheetId="2" r:id="rId3"/>
    <sheet name="3" sheetId="4" r:id="rId4"/>
    <sheet name="4" sheetId="5" r:id="rId5"/>
    <sheet name="5" sheetId="6" r:id="rId6"/>
    <sheet name="6" sheetId="7" r:id="rId7"/>
  </sheets>
  <definedNames>
    <definedName name="_xlnm.Print_Area" localSheetId="1">'1'!$A$1:$AB$40</definedName>
    <definedName name="_xlnm.Print_Titles" localSheetId="1">'1'!$1:$7</definedName>
  </definedNames>
  <calcPr calcId="125725"/>
</workbook>
</file>

<file path=xl/calcChain.xml><?xml version="1.0" encoding="utf-8"?>
<calcChain xmlns="http://schemas.openxmlformats.org/spreadsheetml/2006/main">
  <c r="U14" i="7"/>
  <c r="T14"/>
  <c r="Q14"/>
  <c r="P14"/>
  <c r="M14"/>
  <c r="L14"/>
  <c r="F14"/>
  <c r="E14"/>
  <c r="C14"/>
  <c r="B14"/>
  <c r="Y11"/>
  <c r="X11"/>
  <c r="Z11" s="1"/>
  <c r="V11"/>
  <c r="R11"/>
  <c r="N11"/>
  <c r="J11"/>
  <c r="K11" s="1"/>
  <c r="I11"/>
  <c r="G11"/>
  <c r="H11" s="1"/>
  <c r="D11"/>
  <c r="Y10"/>
  <c r="X10"/>
  <c r="Z10" s="1"/>
  <c r="V10"/>
  <c r="R10"/>
  <c r="S10" s="1"/>
  <c r="N10"/>
  <c r="K10"/>
  <c r="J10"/>
  <c r="I10"/>
  <c r="G10"/>
  <c r="H10" s="1"/>
  <c r="D10"/>
  <c r="Y9"/>
  <c r="X9"/>
  <c r="Z9" s="1"/>
  <c r="V9"/>
  <c r="R9"/>
  <c r="N9"/>
  <c r="O9" s="1"/>
  <c r="J9"/>
  <c r="K9" s="1"/>
  <c r="I9"/>
  <c r="G9"/>
  <c r="D9"/>
  <c r="H9" s="1"/>
  <c r="Y8"/>
  <c r="Y14" s="1"/>
  <c r="X8"/>
  <c r="X14" s="1"/>
  <c r="V8"/>
  <c r="V14" s="1"/>
  <c r="R8"/>
  <c r="N8"/>
  <c r="N14" s="1"/>
  <c r="J8"/>
  <c r="K8" s="1"/>
  <c r="I8"/>
  <c r="I14" s="1"/>
  <c r="G8"/>
  <c r="H8" s="1"/>
  <c r="D8"/>
  <c r="D14" s="1"/>
  <c r="U14" i="6"/>
  <c r="T14"/>
  <c r="Q14"/>
  <c r="P14"/>
  <c r="M14"/>
  <c r="L14"/>
  <c r="F14"/>
  <c r="E14"/>
  <c r="C14"/>
  <c r="B14"/>
  <c r="Y11"/>
  <c r="Z11" s="1"/>
  <c r="X11"/>
  <c r="V11"/>
  <c r="W11" s="1"/>
  <c r="R11"/>
  <c r="N11"/>
  <c r="J11"/>
  <c r="K11" s="1"/>
  <c r="I11"/>
  <c r="G11"/>
  <c r="H11" s="1"/>
  <c r="D11"/>
  <c r="Y10"/>
  <c r="X10"/>
  <c r="Z10" s="1"/>
  <c r="V10"/>
  <c r="R10"/>
  <c r="S10" s="1"/>
  <c r="N10"/>
  <c r="O10" s="1"/>
  <c r="K10"/>
  <c r="J10"/>
  <c r="I10"/>
  <c r="G10"/>
  <c r="H10" s="1"/>
  <c r="D10"/>
  <c r="Y9"/>
  <c r="X9"/>
  <c r="Z9" s="1"/>
  <c r="V9"/>
  <c r="R9"/>
  <c r="N9"/>
  <c r="J9"/>
  <c r="K9" s="1"/>
  <c r="I9"/>
  <c r="G9"/>
  <c r="H9" s="1"/>
  <c r="D9"/>
  <c r="Y8"/>
  <c r="Y14" s="1"/>
  <c r="X8"/>
  <c r="X14" s="1"/>
  <c r="V8"/>
  <c r="R8"/>
  <c r="N8"/>
  <c r="N14" s="1"/>
  <c r="J8"/>
  <c r="K8" s="1"/>
  <c r="I8"/>
  <c r="I14" s="1"/>
  <c r="G8"/>
  <c r="G14" s="1"/>
  <c r="D8"/>
  <c r="D14" s="1"/>
  <c r="U14" i="5"/>
  <c r="T14"/>
  <c r="Q14"/>
  <c r="P14"/>
  <c r="M14"/>
  <c r="L14"/>
  <c r="F14"/>
  <c r="E14"/>
  <c r="C14"/>
  <c r="B14"/>
  <c r="Y11"/>
  <c r="Z11" s="1"/>
  <c r="X11"/>
  <c r="V11"/>
  <c r="R11"/>
  <c r="S11" s="1"/>
  <c r="N11"/>
  <c r="J11"/>
  <c r="K11" s="1"/>
  <c r="I11"/>
  <c r="G11"/>
  <c r="H11" s="1"/>
  <c r="D11"/>
  <c r="Y10"/>
  <c r="X10"/>
  <c r="Z10" s="1"/>
  <c r="V10"/>
  <c r="R10"/>
  <c r="S10" s="1"/>
  <c r="N10"/>
  <c r="O10" s="1"/>
  <c r="K10"/>
  <c r="J10"/>
  <c r="I10"/>
  <c r="G10"/>
  <c r="H10" s="1"/>
  <c r="D10"/>
  <c r="Y9"/>
  <c r="X9"/>
  <c r="Z9" s="1"/>
  <c r="V9"/>
  <c r="W9" s="1"/>
  <c r="R9"/>
  <c r="N9"/>
  <c r="O9" s="1"/>
  <c r="J9"/>
  <c r="K9" s="1"/>
  <c r="I9"/>
  <c r="G9"/>
  <c r="D9"/>
  <c r="Y8"/>
  <c r="Y14" s="1"/>
  <c r="X8"/>
  <c r="Z8" s="1"/>
  <c r="V8"/>
  <c r="V14" s="1"/>
  <c r="R8"/>
  <c r="R14" s="1"/>
  <c r="N8"/>
  <c r="N14" s="1"/>
  <c r="J8"/>
  <c r="J14" s="1"/>
  <c r="I8"/>
  <c r="I14" s="1"/>
  <c r="G8"/>
  <c r="G14" s="1"/>
  <c r="D8"/>
  <c r="D14" s="1"/>
  <c r="U14" i="4"/>
  <c r="T14"/>
  <c r="Q14"/>
  <c r="P14"/>
  <c r="M14"/>
  <c r="L14"/>
  <c r="F14"/>
  <c r="E14"/>
  <c r="C14"/>
  <c r="B14"/>
  <c r="Y11"/>
  <c r="X11"/>
  <c r="Z11" s="1"/>
  <c r="V11"/>
  <c r="R11"/>
  <c r="N11"/>
  <c r="O11" s="1"/>
  <c r="K11"/>
  <c r="J11"/>
  <c r="I11"/>
  <c r="G11"/>
  <c r="H11" s="1"/>
  <c r="D11"/>
  <c r="Y10"/>
  <c r="X10"/>
  <c r="Z10" s="1"/>
  <c r="V10"/>
  <c r="W10" s="1"/>
  <c r="R10"/>
  <c r="N10"/>
  <c r="J10"/>
  <c r="K10" s="1"/>
  <c r="I10"/>
  <c r="I14" s="1"/>
  <c r="G10"/>
  <c r="H10" s="1"/>
  <c r="D10"/>
  <c r="Y9"/>
  <c r="Z9" s="1"/>
  <c r="X9"/>
  <c r="V9"/>
  <c r="R9"/>
  <c r="S9" s="1"/>
  <c r="N9"/>
  <c r="J9"/>
  <c r="K9" s="1"/>
  <c r="I9"/>
  <c r="G9"/>
  <c r="H9" s="1"/>
  <c r="D9"/>
  <c r="Y8"/>
  <c r="Y14" s="1"/>
  <c r="X8"/>
  <c r="X14" s="1"/>
  <c r="V8"/>
  <c r="V14" s="1"/>
  <c r="R8"/>
  <c r="N8"/>
  <c r="K8"/>
  <c r="J8"/>
  <c r="J14" s="1"/>
  <c r="I8"/>
  <c r="G8"/>
  <c r="G14" s="1"/>
  <c r="D8"/>
  <c r="D14" s="1"/>
  <c r="U14" i="2"/>
  <c r="T14"/>
  <c r="Q14"/>
  <c r="P14"/>
  <c r="M14"/>
  <c r="L14"/>
  <c r="F14"/>
  <c r="E14"/>
  <c r="C14"/>
  <c r="B14"/>
  <c r="Y11"/>
  <c r="X11"/>
  <c r="Z11" s="1"/>
  <c r="AA11" s="1"/>
  <c r="V11"/>
  <c r="R11"/>
  <c r="S11" s="1"/>
  <c r="N11"/>
  <c r="O11" s="1"/>
  <c r="K11"/>
  <c r="W11" s="1"/>
  <c r="J11"/>
  <c r="I11"/>
  <c r="G11"/>
  <c r="D11"/>
  <c r="H11" s="1"/>
  <c r="Z10"/>
  <c r="Y10"/>
  <c r="X10"/>
  <c r="V10"/>
  <c r="R10"/>
  <c r="N10"/>
  <c r="J10"/>
  <c r="K10" s="1"/>
  <c r="I10"/>
  <c r="I14" s="1"/>
  <c r="H10"/>
  <c r="G10"/>
  <c r="D10"/>
  <c r="Y9"/>
  <c r="Z9" s="1"/>
  <c r="X9"/>
  <c r="V9"/>
  <c r="R9"/>
  <c r="N9"/>
  <c r="J9"/>
  <c r="K9" s="1"/>
  <c r="O9" s="1"/>
  <c r="I9"/>
  <c r="G9"/>
  <c r="D9"/>
  <c r="Y8"/>
  <c r="Y14" s="1"/>
  <c r="X8"/>
  <c r="X14" s="1"/>
  <c r="V8"/>
  <c r="V14" s="1"/>
  <c r="R8"/>
  <c r="R14" s="1"/>
  <c r="N8"/>
  <c r="J8"/>
  <c r="J14" s="1"/>
  <c r="I8"/>
  <c r="G8"/>
  <c r="G14" s="1"/>
  <c r="D8"/>
  <c r="D14" s="1"/>
  <c r="U14" i="1"/>
  <c r="T14"/>
  <c r="Q14"/>
  <c r="P14"/>
  <c r="M14"/>
  <c r="L14"/>
  <c r="F14"/>
  <c r="E14"/>
  <c r="C14"/>
  <c r="B14"/>
  <c r="Z11"/>
  <c r="Y11"/>
  <c r="X11"/>
  <c r="W11"/>
  <c r="V11"/>
  <c r="S11"/>
  <c r="R11"/>
  <c r="N11"/>
  <c r="O11" s="1"/>
  <c r="J11"/>
  <c r="K11" s="1"/>
  <c r="AA11" s="1"/>
  <c r="I11"/>
  <c r="H11"/>
  <c r="G11"/>
  <c r="D11"/>
  <c r="Y10"/>
  <c r="Y14" s="1"/>
  <c r="X10"/>
  <c r="V10"/>
  <c r="R10"/>
  <c r="N10"/>
  <c r="J10"/>
  <c r="K10" s="1"/>
  <c r="I10"/>
  <c r="G10"/>
  <c r="G14" s="1"/>
  <c r="D10"/>
  <c r="Z9"/>
  <c r="AA9" s="1"/>
  <c r="Y9"/>
  <c r="X9"/>
  <c r="W9"/>
  <c r="V9"/>
  <c r="R9"/>
  <c r="S9" s="1"/>
  <c r="O9"/>
  <c r="N9"/>
  <c r="K9"/>
  <c r="J9"/>
  <c r="I9"/>
  <c r="G9"/>
  <c r="D9"/>
  <c r="H9" s="1"/>
  <c r="Z8"/>
  <c r="Y8"/>
  <c r="X8"/>
  <c r="X14" s="1"/>
  <c r="W8"/>
  <c r="V8"/>
  <c r="V14" s="1"/>
  <c r="S8"/>
  <c r="R8"/>
  <c r="R14" s="1"/>
  <c r="N8"/>
  <c r="O8" s="1"/>
  <c r="J8"/>
  <c r="K8" s="1"/>
  <c r="I8"/>
  <c r="I14" s="1"/>
  <c r="H8"/>
  <c r="G8"/>
  <c r="D8"/>
  <c r="D14" s="1"/>
  <c r="U32" i="3"/>
  <c r="T32"/>
  <c r="Q32"/>
  <c r="P32"/>
  <c r="M32"/>
  <c r="L32"/>
  <c r="F32"/>
  <c r="E32"/>
  <c r="C32"/>
  <c r="B32"/>
  <c r="Y31"/>
  <c r="X31"/>
  <c r="Z31" s="1"/>
  <c r="V31"/>
  <c r="W31" s="1"/>
  <c r="R31"/>
  <c r="N31"/>
  <c r="J31"/>
  <c r="K31" s="1"/>
  <c r="I31"/>
  <c r="G31"/>
  <c r="D31"/>
  <c r="H31" s="1"/>
  <c r="Y30"/>
  <c r="X30"/>
  <c r="Z30" s="1"/>
  <c r="V30"/>
  <c r="R30"/>
  <c r="S30" s="1"/>
  <c r="N30"/>
  <c r="J30"/>
  <c r="K30" s="1"/>
  <c r="I30"/>
  <c r="G30"/>
  <c r="H30" s="1"/>
  <c r="D30"/>
  <c r="Y29"/>
  <c r="X29"/>
  <c r="Z29" s="1"/>
  <c r="V29"/>
  <c r="R29"/>
  <c r="N29"/>
  <c r="K29"/>
  <c r="J29"/>
  <c r="I29"/>
  <c r="G29"/>
  <c r="H29" s="1"/>
  <c r="D29"/>
  <c r="Y28"/>
  <c r="X28"/>
  <c r="Z28" s="1"/>
  <c r="V28"/>
  <c r="R28"/>
  <c r="N28"/>
  <c r="J28"/>
  <c r="K28" s="1"/>
  <c r="I28"/>
  <c r="G28"/>
  <c r="D28"/>
  <c r="H28" s="1"/>
  <c r="Y27"/>
  <c r="X27"/>
  <c r="Z27" s="1"/>
  <c r="V27"/>
  <c r="R27"/>
  <c r="N27"/>
  <c r="J27"/>
  <c r="K27" s="1"/>
  <c r="I27"/>
  <c r="G27"/>
  <c r="H27" s="1"/>
  <c r="D27"/>
  <c r="Y26"/>
  <c r="X26"/>
  <c r="Z26" s="1"/>
  <c r="V26"/>
  <c r="R26"/>
  <c r="N26"/>
  <c r="K26"/>
  <c r="J26"/>
  <c r="I26"/>
  <c r="G26"/>
  <c r="H26" s="1"/>
  <c r="D26"/>
  <c r="Y25"/>
  <c r="X25"/>
  <c r="Z25" s="1"/>
  <c r="V25"/>
  <c r="R25"/>
  <c r="N25"/>
  <c r="J25"/>
  <c r="K25" s="1"/>
  <c r="I25"/>
  <c r="G25"/>
  <c r="D25"/>
  <c r="H25" s="1"/>
  <c r="Y24"/>
  <c r="X24"/>
  <c r="Z24" s="1"/>
  <c r="V24"/>
  <c r="R24"/>
  <c r="S24" s="1"/>
  <c r="N24"/>
  <c r="J24"/>
  <c r="K24" s="1"/>
  <c r="I24"/>
  <c r="G24"/>
  <c r="H24" s="1"/>
  <c r="D24"/>
  <c r="Y23"/>
  <c r="X23"/>
  <c r="Z23" s="1"/>
  <c r="V23"/>
  <c r="R23"/>
  <c r="S23" s="1"/>
  <c r="N23"/>
  <c r="K23"/>
  <c r="J23"/>
  <c r="I23"/>
  <c r="G23"/>
  <c r="H23" s="1"/>
  <c r="D23"/>
  <c r="Y22"/>
  <c r="X22"/>
  <c r="Z22" s="1"/>
  <c r="V22"/>
  <c r="W22" s="1"/>
  <c r="R22"/>
  <c r="N22"/>
  <c r="O22" s="1"/>
  <c r="J22"/>
  <c r="K22" s="1"/>
  <c r="I22"/>
  <c r="G22"/>
  <c r="H22" s="1"/>
  <c r="D22"/>
  <c r="Y21"/>
  <c r="X21"/>
  <c r="Z21" s="1"/>
  <c r="V21"/>
  <c r="W21" s="1"/>
  <c r="R21"/>
  <c r="S21" s="1"/>
  <c r="N21"/>
  <c r="J21"/>
  <c r="K21" s="1"/>
  <c r="I21"/>
  <c r="G21"/>
  <c r="D21"/>
  <c r="Y20"/>
  <c r="X20"/>
  <c r="Z20" s="1"/>
  <c r="V20"/>
  <c r="R20"/>
  <c r="N20"/>
  <c r="J20"/>
  <c r="K20" s="1"/>
  <c r="I20"/>
  <c r="G20"/>
  <c r="D20"/>
  <c r="Y19"/>
  <c r="Z19" s="1"/>
  <c r="X19"/>
  <c r="V19"/>
  <c r="W19" s="1"/>
  <c r="R19"/>
  <c r="N19"/>
  <c r="J19"/>
  <c r="K19" s="1"/>
  <c r="I19"/>
  <c r="G19"/>
  <c r="H19" s="1"/>
  <c r="D19"/>
  <c r="Z18"/>
  <c r="AA18" s="1"/>
  <c r="Y18"/>
  <c r="X18"/>
  <c r="W18"/>
  <c r="V18"/>
  <c r="R18"/>
  <c r="S18" s="1"/>
  <c r="O18"/>
  <c r="N18"/>
  <c r="K18"/>
  <c r="J18"/>
  <c r="I18"/>
  <c r="H18"/>
  <c r="G18"/>
  <c r="D18"/>
  <c r="Z17"/>
  <c r="Y17"/>
  <c r="X17"/>
  <c r="W17"/>
  <c r="V17"/>
  <c r="S17"/>
  <c r="R17"/>
  <c r="N17"/>
  <c r="O17" s="1"/>
  <c r="J17"/>
  <c r="K17" s="1"/>
  <c r="AA17" s="1"/>
  <c r="I17"/>
  <c r="H17"/>
  <c r="G17"/>
  <c r="D17"/>
  <c r="Y16"/>
  <c r="Z16" s="1"/>
  <c r="X16"/>
  <c r="V16"/>
  <c r="W16" s="1"/>
  <c r="R16"/>
  <c r="N16"/>
  <c r="J16"/>
  <c r="K16" s="1"/>
  <c r="I16"/>
  <c r="G16"/>
  <c r="H16" s="1"/>
  <c r="D16"/>
  <c r="Y15"/>
  <c r="X15"/>
  <c r="Z15" s="1"/>
  <c r="AA15" s="1"/>
  <c r="W15"/>
  <c r="V15"/>
  <c r="R15"/>
  <c r="S15" s="1"/>
  <c r="N15"/>
  <c r="K15"/>
  <c r="O15" s="1"/>
  <c r="J15"/>
  <c r="I15"/>
  <c r="G15"/>
  <c r="D15"/>
  <c r="H15" s="1"/>
  <c r="Z14"/>
  <c r="Y14"/>
  <c r="X14"/>
  <c r="V14"/>
  <c r="R14"/>
  <c r="N14"/>
  <c r="J14"/>
  <c r="K14" s="1"/>
  <c r="I14"/>
  <c r="H14"/>
  <c r="G14"/>
  <c r="D14"/>
  <c r="Y13"/>
  <c r="Z13" s="1"/>
  <c r="X13"/>
  <c r="V13"/>
  <c r="R13"/>
  <c r="N13"/>
  <c r="J13"/>
  <c r="K13" s="1"/>
  <c r="O13" s="1"/>
  <c r="I13"/>
  <c r="G13"/>
  <c r="D13"/>
  <c r="Y12"/>
  <c r="X12"/>
  <c r="Z12" s="1"/>
  <c r="AA12" s="1"/>
  <c r="V12"/>
  <c r="R12"/>
  <c r="N12"/>
  <c r="O12" s="1"/>
  <c r="J12"/>
  <c r="K12" s="1"/>
  <c r="S12" s="1"/>
  <c r="I12"/>
  <c r="G12"/>
  <c r="D12"/>
  <c r="Y11"/>
  <c r="Z11" s="1"/>
  <c r="X11"/>
  <c r="V11"/>
  <c r="R11"/>
  <c r="N11"/>
  <c r="J11"/>
  <c r="K11" s="1"/>
  <c r="I11"/>
  <c r="G11"/>
  <c r="H11" s="1"/>
  <c r="D11"/>
  <c r="Y10"/>
  <c r="X10"/>
  <c r="Z10" s="1"/>
  <c r="V10"/>
  <c r="R10"/>
  <c r="N10"/>
  <c r="O10" s="1"/>
  <c r="K10"/>
  <c r="J10"/>
  <c r="I10"/>
  <c r="G10"/>
  <c r="H10" s="1"/>
  <c r="D10"/>
  <c r="Y9"/>
  <c r="X9"/>
  <c r="Z9" s="1"/>
  <c r="V9"/>
  <c r="W9" s="1"/>
  <c r="R9"/>
  <c r="N9"/>
  <c r="O9" s="1"/>
  <c r="J9"/>
  <c r="K9" s="1"/>
  <c r="I9"/>
  <c r="G9"/>
  <c r="D9"/>
  <c r="H9" s="1"/>
  <c r="Y8"/>
  <c r="Z8" s="1"/>
  <c r="X8"/>
  <c r="X32" s="1"/>
  <c r="V8"/>
  <c r="V32" s="1"/>
  <c r="R8"/>
  <c r="R32" s="1"/>
  <c r="N8"/>
  <c r="N32" s="1"/>
  <c r="J8"/>
  <c r="K8" s="1"/>
  <c r="I8"/>
  <c r="I32" s="1"/>
  <c r="G8"/>
  <c r="H8" s="1"/>
  <c r="D8"/>
  <c r="D32" s="1"/>
  <c r="AA11" i="7" l="1"/>
  <c r="O11"/>
  <c r="S10" i="3"/>
  <c r="AA11"/>
  <c r="O11"/>
  <c r="S11"/>
  <c r="O14"/>
  <c r="S27"/>
  <c r="O10" i="2"/>
  <c r="S11" i="4"/>
  <c r="AA16" i="3"/>
  <c r="O16"/>
  <c r="O19"/>
  <c r="AA19"/>
  <c r="AA23"/>
  <c r="W23"/>
  <c r="O11" i="6"/>
  <c r="AA11"/>
  <c r="S28" i="3"/>
  <c r="O28"/>
  <c r="AA28"/>
  <c r="H14" i="2"/>
  <c r="W10"/>
  <c r="AA11" i="4"/>
  <c r="W11"/>
  <c r="AA11" i="5"/>
  <c r="W11"/>
  <c r="O11"/>
  <c r="H14" i="6"/>
  <c r="O9"/>
  <c r="O10" i="7"/>
  <c r="AA10"/>
  <c r="W10"/>
  <c r="S22" i="3"/>
  <c r="AA22"/>
  <c r="S26"/>
  <c r="S31"/>
  <c r="AA31"/>
  <c r="O31"/>
  <c r="S9" i="2"/>
  <c r="H14" i="4"/>
  <c r="H14" i="5"/>
  <c r="AA10" i="6"/>
  <c r="W10"/>
  <c r="K14" i="7"/>
  <c r="W10" i="1"/>
  <c r="K32" i="3"/>
  <c r="S13"/>
  <c r="AA9"/>
  <c r="S9"/>
  <c r="W13"/>
  <c r="W9" i="2"/>
  <c r="O10" i="4"/>
  <c r="AA10"/>
  <c r="S10"/>
  <c r="AA10" i="5"/>
  <c r="W10"/>
  <c r="K14" i="6"/>
  <c r="W9"/>
  <c r="S9" i="7"/>
  <c r="W9"/>
  <c r="AA9"/>
  <c r="AA10" i="2"/>
  <c r="S10"/>
  <c r="W10" i="3"/>
  <c r="AA10"/>
  <c r="O26"/>
  <c r="AA26"/>
  <c r="W26"/>
  <c r="AA9" i="6"/>
  <c r="S9"/>
  <c r="AA13" i="3"/>
  <c r="AA21"/>
  <c r="O21"/>
  <c r="W25"/>
  <c r="O29"/>
  <c r="AA30"/>
  <c r="W30"/>
  <c r="O30"/>
  <c r="H14" i="1"/>
  <c r="AA9" i="2"/>
  <c r="K14" i="4"/>
  <c r="O14" i="5"/>
  <c r="S9"/>
  <c r="AA9"/>
  <c r="S32" i="3"/>
  <c r="W12"/>
  <c r="S20"/>
  <c r="AA25"/>
  <c r="O25"/>
  <c r="S25"/>
  <c r="S29"/>
  <c r="AA8" i="1"/>
  <c r="K14"/>
  <c r="S14" i="5"/>
  <c r="AA9" i="4"/>
  <c r="W9"/>
  <c r="O9"/>
  <c r="W14" i="5"/>
  <c r="AA14" i="3"/>
  <c r="S14"/>
  <c r="W14"/>
  <c r="O20"/>
  <c r="AA20"/>
  <c r="W14" i="1"/>
  <c r="AA27" i="3"/>
  <c r="W27"/>
  <c r="O27"/>
  <c r="AA8"/>
  <c r="O8"/>
  <c r="Z32"/>
  <c r="AA32" s="1"/>
  <c r="W20"/>
  <c r="AA29"/>
  <c r="W29"/>
  <c r="S14" i="1"/>
  <c r="Z14" i="5"/>
  <c r="AA14" s="1"/>
  <c r="AA8"/>
  <c r="S8"/>
  <c r="S11" i="7"/>
  <c r="W11" i="3"/>
  <c r="S16"/>
  <c r="S19"/>
  <c r="O23"/>
  <c r="AA24"/>
  <c r="W24"/>
  <c r="O24"/>
  <c r="W28"/>
  <c r="S10" i="1"/>
  <c r="S11" i="6"/>
  <c r="W11" i="7"/>
  <c r="G32" i="3"/>
  <c r="H32" s="1"/>
  <c r="N14" i="2"/>
  <c r="K8" i="5"/>
  <c r="K14" s="1"/>
  <c r="J14" i="6"/>
  <c r="V14"/>
  <c r="H10" i="1"/>
  <c r="Z10"/>
  <c r="K8" i="2"/>
  <c r="O8" i="5"/>
  <c r="H8" i="6"/>
  <c r="Z8"/>
  <c r="R14" i="7"/>
  <c r="G14"/>
  <c r="H14" s="1"/>
  <c r="Y32" i="3"/>
  <c r="J14" i="1"/>
  <c r="H8" i="4"/>
  <c r="Z8"/>
  <c r="W8" i="3"/>
  <c r="W8" i="7"/>
  <c r="S8" i="3"/>
  <c r="N14" i="4"/>
  <c r="W8" i="5"/>
  <c r="J14" i="7"/>
  <c r="N14" i="1"/>
  <c r="W8" i="2"/>
  <c r="X14" i="5"/>
  <c r="R14" i="6"/>
  <c r="Z8" i="7"/>
  <c r="S8" s="1"/>
  <c r="J32" i="3"/>
  <c r="R14" i="4"/>
  <c r="Z8" i="2"/>
  <c r="Z14" i="4" l="1"/>
  <c r="AA8"/>
  <c r="W8"/>
  <c r="O8" i="6"/>
  <c r="Z14"/>
  <c r="AA8"/>
  <c r="W8"/>
  <c r="O8" i="4"/>
  <c r="S8" i="6"/>
  <c r="K14" i="2"/>
  <c r="O14" s="1"/>
  <c r="S8"/>
  <c r="Z14"/>
  <c r="AA8"/>
  <c r="O10" i="1"/>
  <c r="AA10"/>
  <c r="S14" i="4"/>
  <c r="Z14" i="7"/>
  <c r="AA8"/>
  <c r="O8"/>
  <c r="W32" i="3"/>
  <c r="S14" i="6"/>
  <c r="Z14" i="1"/>
  <c r="AA14" s="1"/>
  <c r="O8" i="2"/>
  <c r="O32" i="3"/>
  <c r="O14" i="1"/>
  <c r="S8" i="4"/>
  <c r="AA14" i="7" l="1"/>
  <c r="O14"/>
  <c r="W14"/>
  <c r="S14" i="2"/>
  <c r="W14"/>
  <c r="S14" i="7"/>
  <c r="AA14" i="4"/>
  <c r="W14"/>
  <c r="AA14" i="6"/>
  <c r="O14"/>
  <c r="W14"/>
  <c r="AA14" i="2"/>
  <c r="O14" i="4"/>
</calcChain>
</file>

<file path=xl/sharedStrings.xml><?xml version="1.0" encoding="utf-8"?>
<sst xmlns="http://schemas.openxmlformats.org/spreadsheetml/2006/main" count="345" uniqueCount="57">
  <si>
    <t>常熟市《 国家学生体质健康标准》测试统计报表汇总</t>
  </si>
  <si>
    <t>统计日期:2022年12月</t>
  </si>
  <si>
    <t>单位：</t>
  </si>
  <si>
    <t>常熟市淼泉中心小学                      （2022年～2023年学年度）</t>
  </si>
  <si>
    <t>单位</t>
  </si>
  <si>
    <t>在　籍　数</t>
  </si>
  <si>
    <t>病　残　数</t>
  </si>
  <si>
    <t>应　测　数</t>
  </si>
  <si>
    <t>合　　　　　　　格　　　　　　数</t>
  </si>
  <si>
    <t>备注</t>
  </si>
  <si>
    <t>及　　格　　级</t>
  </si>
  <si>
    <t>良　　好　　级</t>
  </si>
  <si>
    <t>优　　秀　　级</t>
  </si>
  <si>
    <t>合　　　计</t>
  </si>
  <si>
    <t>男</t>
  </si>
  <si>
    <t>女</t>
  </si>
  <si>
    <t>计</t>
  </si>
  <si>
    <t>%</t>
  </si>
  <si>
    <t>一1</t>
  </si>
  <si>
    <t>一2</t>
  </si>
  <si>
    <t>一3</t>
  </si>
  <si>
    <t>一4</t>
  </si>
  <si>
    <t>二1</t>
  </si>
  <si>
    <t>二2</t>
  </si>
  <si>
    <t>二3</t>
  </si>
  <si>
    <t>二4</t>
  </si>
  <si>
    <t>三1</t>
  </si>
  <si>
    <t>三2</t>
  </si>
  <si>
    <t>三3</t>
  </si>
  <si>
    <t>三4</t>
  </si>
  <si>
    <t>四1</t>
  </si>
  <si>
    <t>四2</t>
  </si>
  <si>
    <t>四3</t>
  </si>
  <si>
    <t>四4</t>
  </si>
  <si>
    <t>五1</t>
  </si>
  <si>
    <t>五2</t>
  </si>
  <si>
    <t>五3</t>
  </si>
  <si>
    <t>五4</t>
  </si>
  <si>
    <t>六1</t>
  </si>
  <si>
    <t>六2</t>
  </si>
  <si>
    <t>六3</t>
  </si>
  <si>
    <t>六4</t>
  </si>
  <si>
    <t>总计</t>
  </si>
  <si>
    <t>说明：①此表以基层学校为单位统计上报。　　　②计算方法：6÷3＝7　13÷25＝14　17÷25＝18　21÷25＝22　25÷10＝26　11+15+19＝23　12+16+20＝24                                ③各校根据实际班级数做好最底行的全校总计       ④此表可打印，作为资料存档。</t>
  </si>
  <si>
    <t xml:space="preserve">                   校长：　陈黎明  　　（学校盖章）　　　　　　复核人：　  陆伟　            　　统计人：钱学文</t>
  </si>
  <si>
    <t>班级</t>
  </si>
  <si>
    <t>说明：①此表以基层学校为单位统计上报。　　②计算方法：6÷3＝7　13÷25＝14　17÷25＝18　21÷25＝22　25÷10＝26　11+15+19＝23　12+16+20＝24                                ③各校根据实际班级数做好最底行的全校总计       ④此表可打印，作为资料存档。</t>
  </si>
  <si>
    <t xml:space="preserve">                   主管：陆  伟　　　　　　复核人：许  岳　            　　统计人：许  岳、顾昂良、季  悦、钱学文</t>
  </si>
  <si>
    <t>淼泉中心小学《 国家学生体质健康标准》汇总表</t>
  </si>
  <si>
    <t xml:space="preserve">                   （2022年～2023年学年度）</t>
  </si>
  <si>
    <t xml:space="preserve">                   校长：　陈黎明  　　（学校盖章）　　　　　　复核人：陆伟　            　　统计人：许岳</t>
  </si>
  <si>
    <t xml:space="preserve">                   校长：　陈黎明  　　（学校盖章）　　　　　　复核人：　  陆伟　            　　统计人：季悦</t>
  </si>
  <si>
    <t xml:space="preserve">                   校长：　陈黎明  　　（学校盖章）　　　　　　复核人：　  陆伟　            　　统计人：顾昂良</t>
  </si>
  <si>
    <t xml:space="preserve">                   主管：陆  伟　　　　　　复核人：许  岳　            　　统计人：钱学文</t>
    <phoneticPr fontId="11" type="noConversion"/>
  </si>
  <si>
    <t xml:space="preserve">                   校长：　陈黎明  　　（学校盖章）　　　　　　复核人：　 季悦　            　　统计人：陆伟</t>
    <phoneticPr fontId="11" type="noConversion"/>
  </si>
  <si>
    <t>常熟市淼泉中心小学                      （2022年～2023年学年度）</t>
    <phoneticPr fontId="11" type="noConversion"/>
  </si>
  <si>
    <t>统计日期:2022年12月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</si>
</sst>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2">
    <font>
      <sz val="12"/>
      <name val="宋体"/>
      <charset val="134"/>
    </font>
    <font>
      <sz val="12"/>
      <color rgb="FFFF0000"/>
      <name val="宋体"/>
      <family val="3"/>
      <charset val="134"/>
    </font>
    <font>
      <b/>
      <sz val="10"/>
      <color rgb="FFFF0000"/>
      <name val="楷体_GB2312"/>
      <charset val="134"/>
    </font>
    <font>
      <b/>
      <sz val="12"/>
      <color rgb="FFFF0000"/>
      <name val="楷体_GB2312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name val="楷体_GB2312"/>
      <charset val="134"/>
    </font>
    <font>
      <b/>
      <sz val="2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FF0000"/>
      <name val="楷体_GB231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6"/>
  <sheetViews>
    <sheetView workbookViewId="0">
      <selection activeCell="AE6" sqref="AE6"/>
    </sheetView>
  </sheetViews>
  <sheetFormatPr defaultColWidth="9" defaultRowHeight="14.25"/>
  <cols>
    <col min="1" max="1" width="3.625" style="4" customWidth="1"/>
    <col min="2" max="2" width="4.625" style="4" customWidth="1"/>
    <col min="3" max="3" width="5.375" style="4" customWidth="1"/>
    <col min="4" max="4" width="4.625" style="4" customWidth="1"/>
    <col min="5" max="7" width="2.625" style="4" customWidth="1"/>
    <col min="8" max="8" width="5.375" style="4" customWidth="1"/>
    <col min="9" max="11" width="4.625" style="4" customWidth="1"/>
    <col min="12" max="13" width="4.125" style="4" customWidth="1"/>
    <col min="14" max="14" width="4.625" style="4" customWidth="1"/>
    <col min="15" max="15" width="5.625" style="4" customWidth="1"/>
    <col min="16" max="18" width="4.125" style="4" customWidth="1"/>
    <col min="19" max="19" width="5.625" style="4" customWidth="1"/>
    <col min="20" max="22" width="3.625" style="4" customWidth="1"/>
    <col min="23" max="23" width="5.625" style="4" customWidth="1"/>
    <col min="24" max="26" width="4.625" style="4" customWidth="1"/>
    <col min="27" max="27" width="10.25" style="4" customWidth="1"/>
    <col min="28" max="28" width="2.625" style="4" customWidth="1"/>
    <col min="29" max="1025" width="9.375" style="4"/>
    <col min="1026" max="16384" width="9" style="5"/>
  </cols>
  <sheetData>
    <row r="1" spans="1:1025" ht="24.9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12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1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12" customHeight="1">
      <c r="A3" s="43" t="s">
        <v>2</v>
      </c>
      <c r="B3" s="43"/>
      <c r="C3" s="43"/>
      <c r="D3" s="43"/>
      <c r="E3" s="43"/>
      <c r="F3" s="43"/>
      <c r="G3" s="43" t="s">
        <v>3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12" customHeight="1">
      <c r="A4" s="47" t="s">
        <v>4</v>
      </c>
      <c r="B4" s="44" t="s">
        <v>5</v>
      </c>
      <c r="C4" s="44"/>
      <c r="D4" s="44"/>
      <c r="E4" s="44" t="s">
        <v>6</v>
      </c>
      <c r="F4" s="44"/>
      <c r="G4" s="44"/>
      <c r="H4" s="44"/>
      <c r="I4" s="44" t="s">
        <v>7</v>
      </c>
      <c r="J4" s="44"/>
      <c r="K4" s="44"/>
      <c r="L4" s="44" t="s">
        <v>8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9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12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10</v>
      </c>
      <c r="M5" s="45"/>
      <c r="N5" s="45"/>
      <c r="O5" s="45"/>
      <c r="P5" s="45" t="s">
        <v>11</v>
      </c>
      <c r="Q5" s="45"/>
      <c r="R5" s="45"/>
      <c r="S5" s="45"/>
      <c r="T5" s="45" t="s">
        <v>12</v>
      </c>
      <c r="U5" s="45"/>
      <c r="V5" s="45"/>
      <c r="W5" s="45"/>
      <c r="X5" s="45" t="s">
        <v>13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12" customHeight="1">
      <c r="A6" s="47"/>
      <c r="B6" s="16" t="s">
        <v>14</v>
      </c>
      <c r="C6" s="16" t="s">
        <v>15</v>
      </c>
      <c r="D6" s="16" t="s">
        <v>16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14</v>
      </c>
      <c r="J6" s="16" t="s">
        <v>15</v>
      </c>
      <c r="K6" s="16" t="s">
        <v>16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14</v>
      </c>
      <c r="Q6" s="16" t="s">
        <v>15</v>
      </c>
      <c r="R6" s="16" t="s">
        <v>16</v>
      </c>
      <c r="S6" s="16" t="s">
        <v>17</v>
      </c>
      <c r="T6" s="16" t="s">
        <v>14</v>
      </c>
      <c r="U6" s="16" t="s">
        <v>15</v>
      </c>
      <c r="V6" s="16" t="s">
        <v>16</v>
      </c>
      <c r="W6" s="16" t="s">
        <v>17</v>
      </c>
      <c r="X6" s="16" t="s">
        <v>14</v>
      </c>
      <c r="Y6" s="16" t="s">
        <v>15</v>
      </c>
      <c r="Z6" s="16" t="s">
        <v>16</v>
      </c>
      <c r="AA6" s="16" t="s">
        <v>17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12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28" customFormat="1" ht="12" customHeight="1">
      <c r="A8" s="29" t="s">
        <v>18</v>
      </c>
      <c r="B8" s="19">
        <v>21</v>
      </c>
      <c r="C8" s="19">
        <v>20</v>
      </c>
      <c r="D8" s="19">
        <f t="shared" ref="D8:D11" si="0">B8+C8</f>
        <v>41</v>
      </c>
      <c r="E8" s="19">
        <v>0</v>
      </c>
      <c r="F8" s="19">
        <v>0</v>
      </c>
      <c r="G8" s="19">
        <f t="shared" ref="G8:G11" si="1">E8+F8</f>
        <v>0</v>
      </c>
      <c r="H8" s="34">
        <f t="shared" ref="H8:H11" si="2">G8/D8</f>
        <v>0</v>
      </c>
      <c r="I8" s="19">
        <f t="shared" ref="I8:I11" si="3">B8-E8</f>
        <v>21</v>
      </c>
      <c r="J8" s="19">
        <f t="shared" ref="J8:J11" si="4">C8-F8</f>
        <v>20</v>
      </c>
      <c r="K8" s="6">
        <f t="shared" ref="K8:K11" si="5">J8+I8</f>
        <v>41</v>
      </c>
      <c r="L8" s="19">
        <v>13</v>
      </c>
      <c r="M8" s="19">
        <v>13</v>
      </c>
      <c r="N8" s="19">
        <f t="shared" ref="N8:N11" si="6">L8+M8</f>
        <v>26</v>
      </c>
      <c r="O8" s="20">
        <f t="shared" ref="O8:O11" si="7">N8/Z8</f>
        <v>0.66666666666666663</v>
      </c>
      <c r="P8" s="19">
        <v>5</v>
      </c>
      <c r="Q8" s="19">
        <v>4</v>
      </c>
      <c r="R8" s="19">
        <f t="shared" ref="R8:R11" si="8">P8+Q8</f>
        <v>9</v>
      </c>
      <c r="S8" s="20">
        <f t="shared" ref="S8:S11" si="9">R8/Z8</f>
        <v>0.23076923076923078</v>
      </c>
      <c r="T8" s="19">
        <v>1</v>
      </c>
      <c r="U8" s="19">
        <v>3</v>
      </c>
      <c r="V8" s="19">
        <f t="shared" ref="V8:V11" si="10">T8+U8</f>
        <v>4</v>
      </c>
      <c r="W8" s="20">
        <f t="shared" ref="W8:W11" si="11">V8/Z8</f>
        <v>0.10256410256410256</v>
      </c>
      <c r="X8" s="19">
        <f t="shared" ref="X8:X11" si="12">L8+P8+T8</f>
        <v>19</v>
      </c>
      <c r="Y8" s="19">
        <f t="shared" ref="Y8:Y11" si="13">M8+Q8+U8</f>
        <v>20</v>
      </c>
      <c r="Z8" s="19">
        <f t="shared" ref="Z8:Z11" si="14">X8+Y8</f>
        <v>39</v>
      </c>
      <c r="AA8" s="34">
        <f t="shared" ref="AA8:AA11" si="15">Z8/K8</f>
        <v>0.95121951219512191</v>
      </c>
      <c r="AB8" s="32"/>
    </row>
    <row r="9" spans="1:1025" s="14" customFormat="1" ht="12" customHeight="1">
      <c r="A9" s="18" t="s">
        <v>19</v>
      </c>
      <c r="B9" s="6">
        <v>22</v>
      </c>
      <c r="C9" s="6">
        <v>20</v>
      </c>
      <c r="D9" s="6">
        <f t="shared" si="0"/>
        <v>42</v>
      </c>
      <c r="E9" s="6">
        <v>0</v>
      </c>
      <c r="F9" s="6">
        <v>0</v>
      </c>
      <c r="G9" s="19">
        <f t="shared" si="1"/>
        <v>0</v>
      </c>
      <c r="H9" s="20">
        <f t="shared" si="2"/>
        <v>0</v>
      </c>
      <c r="I9" s="19">
        <f t="shared" si="3"/>
        <v>22</v>
      </c>
      <c r="J9" s="19">
        <f t="shared" si="4"/>
        <v>20</v>
      </c>
      <c r="K9" s="6">
        <f t="shared" si="5"/>
        <v>42</v>
      </c>
      <c r="L9" s="6">
        <v>10</v>
      </c>
      <c r="M9" s="6">
        <v>8</v>
      </c>
      <c r="N9" s="6">
        <f t="shared" si="6"/>
        <v>18</v>
      </c>
      <c r="O9" s="20">
        <f t="shared" si="7"/>
        <v>0.43902439024390244</v>
      </c>
      <c r="P9" s="6">
        <v>6</v>
      </c>
      <c r="Q9" s="6">
        <v>7</v>
      </c>
      <c r="R9" s="6">
        <f t="shared" si="8"/>
        <v>13</v>
      </c>
      <c r="S9" s="20">
        <f t="shared" si="9"/>
        <v>0.31707317073170732</v>
      </c>
      <c r="T9" s="6">
        <v>5</v>
      </c>
      <c r="U9" s="6">
        <v>5</v>
      </c>
      <c r="V9" s="6">
        <f t="shared" si="10"/>
        <v>10</v>
      </c>
      <c r="W9" s="20">
        <f t="shared" si="11"/>
        <v>0.24390243902439024</v>
      </c>
      <c r="X9" s="19">
        <f t="shared" si="12"/>
        <v>21</v>
      </c>
      <c r="Y9" s="19">
        <f t="shared" si="13"/>
        <v>20</v>
      </c>
      <c r="Z9" s="6">
        <f t="shared" si="14"/>
        <v>41</v>
      </c>
      <c r="AA9" s="20">
        <f t="shared" si="15"/>
        <v>0.97619047619047616</v>
      </c>
      <c r="AB9" s="25"/>
    </row>
    <row r="10" spans="1:1025" s="14" customFormat="1" ht="12" customHeight="1">
      <c r="A10" s="18" t="s">
        <v>20</v>
      </c>
      <c r="B10" s="6">
        <v>22</v>
      </c>
      <c r="C10" s="6">
        <v>20</v>
      </c>
      <c r="D10" s="6">
        <f t="shared" si="0"/>
        <v>42</v>
      </c>
      <c r="E10" s="6">
        <v>0</v>
      </c>
      <c r="F10" s="6">
        <v>0</v>
      </c>
      <c r="G10" s="19">
        <f t="shared" si="1"/>
        <v>0</v>
      </c>
      <c r="H10" s="20">
        <f t="shared" si="2"/>
        <v>0</v>
      </c>
      <c r="I10" s="19">
        <f t="shared" si="3"/>
        <v>22</v>
      </c>
      <c r="J10" s="19">
        <f t="shared" si="4"/>
        <v>20</v>
      </c>
      <c r="K10" s="6">
        <f t="shared" si="5"/>
        <v>42</v>
      </c>
      <c r="L10" s="6">
        <v>4</v>
      </c>
      <c r="M10" s="6">
        <v>4</v>
      </c>
      <c r="N10" s="6">
        <f t="shared" si="6"/>
        <v>8</v>
      </c>
      <c r="O10" s="20">
        <f t="shared" si="7"/>
        <v>0.1951219512195122</v>
      </c>
      <c r="P10" s="6">
        <v>9</v>
      </c>
      <c r="Q10" s="6">
        <v>7</v>
      </c>
      <c r="R10" s="6">
        <f t="shared" si="8"/>
        <v>16</v>
      </c>
      <c r="S10" s="20">
        <f t="shared" si="9"/>
        <v>0.3902439024390244</v>
      </c>
      <c r="T10" s="6">
        <v>8</v>
      </c>
      <c r="U10" s="6">
        <v>9</v>
      </c>
      <c r="V10" s="6">
        <f t="shared" si="10"/>
        <v>17</v>
      </c>
      <c r="W10" s="20">
        <f t="shared" si="11"/>
        <v>0.41463414634146339</v>
      </c>
      <c r="X10" s="19">
        <f t="shared" si="12"/>
        <v>21</v>
      </c>
      <c r="Y10" s="19">
        <f t="shared" si="13"/>
        <v>20</v>
      </c>
      <c r="Z10" s="6">
        <f t="shared" si="14"/>
        <v>41</v>
      </c>
      <c r="AA10" s="20">
        <f t="shared" si="15"/>
        <v>0.97619047619047616</v>
      </c>
      <c r="AB10" s="25"/>
    </row>
    <row r="11" spans="1:1025" s="1" customFormat="1" ht="12" customHeight="1">
      <c r="A11" s="29" t="s">
        <v>21</v>
      </c>
      <c r="B11" s="19">
        <v>22</v>
      </c>
      <c r="C11" s="19">
        <v>20</v>
      </c>
      <c r="D11" s="6">
        <f t="shared" si="0"/>
        <v>42</v>
      </c>
      <c r="E11" s="19">
        <v>0</v>
      </c>
      <c r="F11" s="19">
        <v>0</v>
      </c>
      <c r="G11" s="19">
        <f t="shared" si="1"/>
        <v>0</v>
      </c>
      <c r="H11" s="34">
        <f t="shared" si="2"/>
        <v>0</v>
      </c>
      <c r="I11" s="19">
        <f t="shared" si="3"/>
        <v>22</v>
      </c>
      <c r="J11" s="19">
        <f t="shared" si="4"/>
        <v>20</v>
      </c>
      <c r="K11" s="6">
        <f t="shared" si="5"/>
        <v>42</v>
      </c>
      <c r="L11" s="19">
        <v>10</v>
      </c>
      <c r="M11" s="19">
        <v>3</v>
      </c>
      <c r="N11" s="19">
        <f t="shared" si="6"/>
        <v>13</v>
      </c>
      <c r="O11" s="20">
        <f t="shared" si="7"/>
        <v>0.30952380952380953</v>
      </c>
      <c r="P11" s="19">
        <v>8</v>
      </c>
      <c r="Q11" s="19">
        <v>6</v>
      </c>
      <c r="R11" s="19">
        <f t="shared" si="8"/>
        <v>14</v>
      </c>
      <c r="S11" s="20">
        <f t="shared" si="9"/>
        <v>0.33333333333333331</v>
      </c>
      <c r="T11" s="19">
        <v>4</v>
      </c>
      <c r="U11" s="19">
        <v>11</v>
      </c>
      <c r="V11" s="19">
        <f t="shared" si="10"/>
        <v>15</v>
      </c>
      <c r="W11" s="20">
        <f t="shared" si="11"/>
        <v>0.35714285714285715</v>
      </c>
      <c r="X11" s="19">
        <f t="shared" si="12"/>
        <v>22</v>
      </c>
      <c r="Y11" s="19">
        <f t="shared" si="13"/>
        <v>20</v>
      </c>
      <c r="Z11" s="19">
        <f t="shared" si="14"/>
        <v>42</v>
      </c>
      <c r="AA11" s="34">
        <f t="shared" si="15"/>
        <v>1</v>
      </c>
      <c r="AB11" s="32"/>
      <c r="AMK11" s="12"/>
    </row>
    <row r="12" spans="1:1025" s="13" customFormat="1" ht="12" customHeight="1">
      <c r="A12" s="18" t="s">
        <v>22</v>
      </c>
      <c r="B12" s="6">
        <v>24</v>
      </c>
      <c r="C12" s="6">
        <v>21</v>
      </c>
      <c r="D12" s="6">
        <f t="shared" ref="D12:D23" si="16">B12+C12</f>
        <v>45</v>
      </c>
      <c r="E12" s="6">
        <v>1</v>
      </c>
      <c r="F12" s="6">
        <v>0</v>
      </c>
      <c r="G12" s="19">
        <f t="shared" ref="G12:G23" si="17">E12+F12</f>
        <v>1</v>
      </c>
      <c r="H12" s="20">
        <v>0</v>
      </c>
      <c r="I12" s="19">
        <f t="shared" ref="I12:I23" si="18">B12-E12</f>
        <v>23</v>
      </c>
      <c r="J12" s="19">
        <f t="shared" ref="J12:J23" si="19">C12-F12</f>
        <v>21</v>
      </c>
      <c r="K12" s="6">
        <f t="shared" ref="K12:K23" si="20">J12+I12</f>
        <v>44</v>
      </c>
      <c r="L12" s="6">
        <v>8</v>
      </c>
      <c r="M12" s="6">
        <v>3</v>
      </c>
      <c r="N12" s="6">
        <f t="shared" ref="N12:N23" si="21">L12+M12</f>
        <v>11</v>
      </c>
      <c r="O12" s="20">
        <f t="shared" ref="O12:O15" si="22">N12/K12</f>
        <v>0.25</v>
      </c>
      <c r="P12" s="6">
        <v>5</v>
      </c>
      <c r="Q12" s="6">
        <v>8</v>
      </c>
      <c r="R12" s="6">
        <f t="shared" ref="R12:R23" si="23">P12+Q12</f>
        <v>13</v>
      </c>
      <c r="S12" s="20">
        <f t="shared" ref="S12:S15" si="24">R12/K12</f>
        <v>0.29545454545454547</v>
      </c>
      <c r="T12" s="6">
        <v>9</v>
      </c>
      <c r="U12" s="6">
        <v>10</v>
      </c>
      <c r="V12" s="6">
        <f t="shared" ref="V12:V23" si="25">T12+U12</f>
        <v>19</v>
      </c>
      <c r="W12" s="20">
        <f t="shared" ref="W12:W15" si="26">V12/K12</f>
        <v>0.43181818181818182</v>
      </c>
      <c r="X12" s="19">
        <f t="shared" ref="X12:X23" si="27">L12+P12+T12</f>
        <v>22</v>
      </c>
      <c r="Y12" s="19">
        <f t="shared" ref="Y12:Y23" si="28">M12+Q12+U12</f>
        <v>21</v>
      </c>
      <c r="Z12" s="6">
        <f t="shared" ref="Z12:Z23" si="29">X12+Y12</f>
        <v>43</v>
      </c>
      <c r="AA12" s="20">
        <f t="shared" ref="AA12:AA23" si="30">Z12/K12</f>
        <v>0.97727272727272729</v>
      </c>
      <c r="AB12" s="25"/>
      <c r="AMK12" s="27"/>
    </row>
    <row r="13" spans="1:1025" s="13" customFormat="1" ht="12" customHeight="1">
      <c r="A13" s="18" t="s">
        <v>23</v>
      </c>
      <c r="B13" s="6">
        <v>24</v>
      </c>
      <c r="C13" s="6">
        <v>19</v>
      </c>
      <c r="D13" s="6">
        <f t="shared" si="16"/>
        <v>43</v>
      </c>
      <c r="E13" s="6">
        <v>0</v>
      </c>
      <c r="F13" s="6">
        <v>0</v>
      </c>
      <c r="G13" s="19">
        <f t="shared" si="17"/>
        <v>0</v>
      </c>
      <c r="H13" s="20">
        <v>0</v>
      </c>
      <c r="I13" s="19">
        <f t="shared" si="18"/>
        <v>24</v>
      </c>
      <c r="J13" s="19">
        <f t="shared" si="19"/>
        <v>19</v>
      </c>
      <c r="K13" s="6">
        <f t="shared" si="20"/>
        <v>43</v>
      </c>
      <c r="L13" s="6">
        <v>9</v>
      </c>
      <c r="M13" s="6">
        <v>5</v>
      </c>
      <c r="N13" s="6">
        <f t="shared" si="21"/>
        <v>14</v>
      </c>
      <c r="O13" s="20">
        <f t="shared" si="22"/>
        <v>0.32558139534883723</v>
      </c>
      <c r="P13" s="6">
        <v>6</v>
      </c>
      <c r="Q13" s="6">
        <v>7</v>
      </c>
      <c r="R13" s="6">
        <f t="shared" si="23"/>
        <v>13</v>
      </c>
      <c r="S13" s="20">
        <f t="shared" si="24"/>
        <v>0.30232558139534882</v>
      </c>
      <c r="T13" s="6">
        <v>8</v>
      </c>
      <c r="U13" s="6">
        <v>7</v>
      </c>
      <c r="V13" s="6">
        <f t="shared" si="25"/>
        <v>15</v>
      </c>
      <c r="W13" s="20">
        <f t="shared" si="26"/>
        <v>0.34883720930232559</v>
      </c>
      <c r="X13" s="19">
        <f t="shared" si="27"/>
        <v>23</v>
      </c>
      <c r="Y13" s="19">
        <f t="shared" si="28"/>
        <v>19</v>
      </c>
      <c r="Z13" s="6">
        <f t="shared" si="29"/>
        <v>42</v>
      </c>
      <c r="AA13" s="20">
        <f t="shared" si="30"/>
        <v>0.97674418604651159</v>
      </c>
      <c r="AB13" s="25"/>
      <c r="AMK13" s="27"/>
    </row>
    <row r="14" spans="1:1025" s="14" customFormat="1" ht="12" customHeight="1">
      <c r="A14" s="18" t="s">
        <v>24</v>
      </c>
      <c r="B14" s="6">
        <v>24</v>
      </c>
      <c r="C14" s="6">
        <v>20</v>
      </c>
      <c r="D14" s="6">
        <f t="shared" si="16"/>
        <v>44</v>
      </c>
      <c r="E14" s="6">
        <v>0</v>
      </c>
      <c r="F14" s="6">
        <v>0</v>
      </c>
      <c r="G14" s="19">
        <f t="shared" si="17"/>
        <v>0</v>
      </c>
      <c r="H14" s="20">
        <f t="shared" ref="H14:H19" si="31">G14/D14</f>
        <v>0</v>
      </c>
      <c r="I14" s="19">
        <f t="shared" si="18"/>
        <v>24</v>
      </c>
      <c r="J14" s="19">
        <f t="shared" si="19"/>
        <v>20</v>
      </c>
      <c r="K14" s="6">
        <f t="shared" si="20"/>
        <v>44</v>
      </c>
      <c r="L14" s="6">
        <v>10</v>
      </c>
      <c r="M14" s="6">
        <v>4</v>
      </c>
      <c r="N14" s="6">
        <f t="shared" si="21"/>
        <v>14</v>
      </c>
      <c r="O14" s="20">
        <f t="shared" si="22"/>
        <v>0.31818181818181818</v>
      </c>
      <c r="P14" s="6">
        <v>6</v>
      </c>
      <c r="Q14" s="6">
        <v>6</v>
      </c>
      <c r="R14" s="6">
        <f t="shared" si="23"/>
        <v>12</v>
      </c>
      <c r="S14" s="20">
        <f t="shared" si="24"/>
        <v>0.27272727272727271</v>
      </c>
      <c r="T14" s="6">
        <v>8</v>
      </c>
      <c r="U14" s="6">
        <v>10</v>
      </c>
      <c r="V14" s="6">
        <f t="shared" si="25"/>
        <v>18</v>
      </c>
      <c r="W14" s="20">
        <f t="shared" si="26"/>
        <v>0.40909090909090912</v>
      </c>
      <c r="X14" s="19">
        <f t="shared" si="27"/>
        <v>24</v>
      </c>
      <c r="Y14" s="19">
        <f t="shared" si="28"/>
        <v>20</v>
      </c>
      <c r="Z14" s="6">
        <f t="shared" si="29"/>
        <v>44</v>
      </c>
      <c r="AA14" s="20">
        <f t="shared" si="30"/>
        <v>1</v>
      </c>
      <c r="AB14" s="25"/>
    </row>
    <row r="15" spans="1:1025" s="14" customFormat="1" ht="12" customHeight="1">
      <c r="A15" s="18" t="s">
        <v>25</v>
      </c>
      <c r="B15" s="6">
        <v>26</v>
      </c>
      <c r="C15" s="6">
        <v>19</v>
      </c>
      <c r="D15" s="6">
        <f t="shared" si="16"/>
        <v>45</v>
      </c>
      <c r="E15" s="6">
        <v>0</v>
      </c>
      <c r="F15" s="6">
        <v>0</v>
      </c>
      <c r="G15" s="19">
        <f t="shared" si="17"/>
        <v>0</v>
      </c>
      <c r="H15" s="20">
        <f t="shared" si="31"/>
        <v>0</v>
      </c>
      <c r="I15" s="19">
        <f t="shared" si="18"/>
        <v>26</v>
      </c>
      <c r="J15" s="19">
        <f t="shared" si="19"/>
        <v>19</v>
      </c>
      <c r="K15" s="6">
        <f t="shared" si="20"/>
        <v>45</v>
      </c>
      <c r="L15" s="6">
        <v>10</v>
      </c>
      <c r="M15" s="6">
        <v>4</v>
      </c>
      <c r="N15" s="6">
        <f t="shared" si="21"/>
        <v>14</v>
      </c>
      <c r="O15" s="20">
        <f t="shared" si="22"/>
        <v>0.31111111111111112</v>
      </c>
      <c r="P15" s="6">
        <v>11</v>
      </c>
      <c r="Q15" s="6">
        <v>8</v>
      </c>
      <c r="R15" s="6">
        <f t="shared" si="23"/>
        <v>19</v>
      </c>
      <c r="S15" s="20">
        <f t="shared" si="24"/>
        <v>0.42222222222222222</v>
      </c>
      <c r="T15" s="6">
        <v>5</v>
      </c>
      <c r="U15" s="6">
        <v>6</v>
      </c>
      <c r="V15" s="6">
        <f t="shared" si="25"/>
        <v>11</v>
      </c>
      <c r="W15" s="20">
        <f t="shared" si="26"/>
        <v>0.24444444444444444</v>
      </c>
      <c r="X15" s="19">
        <f t="shared" si="27"/>
        <v>26</v>
      </c>
      <c r="Y15" s="19">
        <f t="shared" si="28"/>
        <v>18</v>
      </c>
      <c r="Z15" s="6">
        <f t="shared" si="29"/>
        <v>44</v>
      </c>
      <c r="AA15" s="20">
        <f t="shared" si="30"/>
        <v>0.97777777777777775</v>
      </c>
      <c r="AB15" s="25"/>
    </row>
    <row r="16" spans="1:1025" s="28" customFormat="1" ht="12" customHeight="1">
      <c r="A16" s="18" t="s">
        <v>26</v>
      </c>
      <c r="B16" s="6">
        <v>27</v>
      </c>
      <c r="C16" s="6">
        <v>17</v>
      </c>
      <c r="D16" s="6">
        <f t="shared" si="16"/>
        <v>44</v>
      </c>
      <c r="E16" s="6">
        <v>1</v>
      </c>
      <c r="F16" s="6">
        <v>0</v>
      </c>
      <c r="G16" s="19">
        <f t="shared" si="17"/>
        <v>1</v>
      </c>
      <c r="H16" s="20">
        <f t="shared" si="31"/>
        <v>2.2727272727272728E-2</v>
      </c>
      <c r="I16" s="19">
        <f t="shared" si="18"/>
        <v>26</v>
      </c>
      <c r="J16" s="19">
        <f t="shared" si="19"/>
        <v>17</v>
      </c>
      <c r="K16" s="6">
        <f t="shared" si="20"/>
        <v>43</v>
      </c>
      <c r="L16" s="6">
        <v>10</v>
      </c>
      <c r="M16" s="6">
        <v>4</v>
      </c>
      <c r="N16" s="6">
        <f t="shared" si="21"/>
        <v>14</v>
      </c>
      <c r="O16" s="20">
        <f t="shared" ref="O16:O23" si="32">N16/Z16</f>
        <v>0.33333333333333331</v>
      </c>
      <c r="P16" s="6">
        <v>4</v>
      </c>
      <c r="Q16" s="6">
        <v>8</v>
      </c>
      <c r="R16" s="6">
        <f t="shared" si="23"/>
        <v>12</v>
      </c>
      <c r="S16" s="20">
        <f t="shared" ref="S16:S23" si="33">R16/Z16</f>
        <v>0.2857142857142857</v>
      </c>
      <c r="T16" s="6">
        <v>12</v>
      </c>
      <c r="U16" s="6">
        <v>4</v>
      </c>
      <c r="V16" s="6">
        <f t="shared" si="25"/>
        <v>16</v>
      </c>
      <c r="W16" s="20">
        <f t="shared" ref="W16:W23" si="34">V16/Z16</f>
        <v>0.38095238095238093</v>
      </c>
      <c r="X16" s="19">
        <f t="shared" si="27"/>
        <v>26</v>
      </c>
      <c r="Y16" s="19">
        <f t="shared" si="28"/>
        <v>16</v>
      </c>
      <c r="Z16" s="6">
        <f t="shared" si="29"/>
        <v>42</v>
      </c>
      <c r="AA16" s="20">
        <f t="shared" si="30"/>
        <v>0.97674418604651159</v>
      </c>
      <c r="AB16" s="3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spans="1:1025" s="1" customFormat="1" ht="12" customHeight="1">
      <c r="A17" s="29" t="s">
        <v>27</v>
      </c>
      <c r="B17" s="6">
        <v>25</v>
      </c>
      <c r="C17" s="6">
        <v>18</v>
      </c>
      <c r="D17" s="6">
        <f t="shared" si="16"/>
        <v>43</v>
      </c>
      <c r="E17" s="6">
        <v>0</v>
      </c>
      <c r="F17" s="6">
        <v>0</v>
      </c>
      <c r="G17" s="19">
        <f t="shared" si="17"/>
        <v>0</v>
      </c>
      <c r="H17" s="20">
        <f t="shared" si="31"/>
        <v>0</v>
      </c>
      <c r="I17" s="19">
        <f t="shared" si="18"/>
        <v>25</v>
      </c>
      <c r="J17" s="19">
        <f t="shared" si="19"/>
        <v>18</v>
      </c>
      <c r="K17" s="6">
        <f t="shared" si="20"/>
        <v>43</v>
      </c>
      <c r="L17" s="6">
        <v>15</v>
      </c>
      <c r="M17" s="6">
        <v>3</v>
      </c>
      <c r="N17" s="6">
        <f t="shared" si="21"/>
        <v>18</v>
      </c>
      <c r="O17" s="20">
        <f t="shared" si="32"/>
        <v>0.43902439024390244</v>
      </c>
      <c r="P17" s="6">
        <v>3</v>
      </c>
      <c r="Q17" s="6">
        <v>4</v>
      </c>
      <c r="R17" s="6">
        <f t="shared" si="23"/>
        <v>7</v>
      </c>
      <c r="S17" s="20">
        <f t="shared" si="33"/>
        <v>0.17073170731707318</v>
      </c>
      <c r="T17" s="6">
        <v>6</v>
      </c>
      <c r="U17" s="6">
        <v>10</v>
      </c>
      <c r="V17" s="6">
        <f t="shared" si="25"/>
        <v>16</v>
      </c>
      <c r="W17" s="20">
        <f t="shared" si="34"/>
        <v>0.3902439024390244</v>
      </c>
      <c r="X17" s="19">
        <f t="shared" si="27"/>
        <v>24</v>
      </c>
      <c r="Y17" s="19">
        <f t="shared" si="28"/>
        <v>17</v>
      </c>
      <c r="Z17" s="6">
        <f t="shared" si="29"/>
        <v>41</v>
      </c>
      <c r="AA17" s="20">
        <f t="shared" si="30"/>
        <v>0.95348837209302328</v>
      </c>
      <c r="AB17" s="32"/>
      <c r="AMK17" s="12"/>
    </row>
    <row r="18" spans="1:1025" s="28" customFormat="1" ht="12" customHeight="1">
      <c r="A18" s="29" t="s">
        <v>28</v>
      </c>
      <c r="B18" s="6">
        <v>27</v>
      </c>
      <c r="C18" s="6">
        <v>16</v>
      </c>
      <c r="D18" s="6">
        <f t="shared" si="16"/>
        <v>43</v>
      </c>
      <c r="E18" s="6">
        <v>0</v>
      </c>
      <c r="F18" s="6">
        <v>0</v>
      </c>
      <c r="G18" s="19">
        <f t="shared" si="17"/>
        <v>0</v>
      </c>
      <c r="H18" s="20">
        <f t="shared" si="31"/>
        <v>0</v>
      </c>
      <c r="I18" s="19">
        <f t="shared" si="18"/>
        <v>27</v>
      </c>
      <c r="J18" s="19">
        <f t="shared" si="19"/>
        <v>16</v>
      </c>
      <c r="K18" s="6">
        <f t="shared" si="20"/>
        <v>43</v>
      </c>
      <c r="L18" s="6">
        <v>3</v>
      </c>
      <c r="M18" s="6">
        <v>5</v>
      </c>
      <c r="N18" s="6">
        <f t="shared" si="21"/>
        <v>8</v>
      </c>
      <c r="O18" s="20">
        <f t="shared" si="32"/>
        <v>0.1951219512195122</v>
      </c>
      <c r="P18" s="6">
        <v>10</v>
      </c>
      <c r="Q18" s="6">
        <v>6</v>
      </c>
      <c r="R18" s="6">
        <f t="shared" si="23"/>
        <v>16</v>
      </c>
      <c r="S18" s="20">
        <f t="shared" si="33"/>
        <v>0.3902439024390244</v>
      </c>
      <c r="T18" s="6">
        <v>13</v>
      </c>
      <c r="U18" s="6">
        <v>4</v>
      </c>
      <c r="V18" s="6">
        <f t="shared" si="25"/>
        <v>17</v>
      </c>
      <c r="W18" s="20">
        <f t="shared" si="34"/>
        <v>0.41463414634146339</v>
      </c>
      <c r="X18" s="19">
        <f t="shared" si="27"/>
        <v>26</v>
      </c>
      <c r="Y18" s="19">
        <f t="shared" si="28"/>
        <v>15</v>
      </c>
      <c r="Z18" s="6">
        <f t="shared" si="29"/>
        <v>41</v>
      </c>
      <c r="AA18" s="20">
        <f t="shared" si="30"/>
        <v>0.95348837209302328</v>
      </c>
      <c r="AB18" s="3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spans="1:1025" s="28" customFormat="1" ht="12" customHeight="1">
      <c r="A19" s="29" t="s">
        <v>29</v>
      </c>
      <c r="B19" s="6">
        <v>26</v>
      </c>
      <c r="C19" s="6">
        <v>14</v>
      </c>
      <c r="D19" s="6">
        <f t="shared" si="16"/>
        <v>40</v>
      </c>
      <c r="E19" s="6">
        <v>0</v>
      </c>
      <c r="F19" s="6">
        <v>0</v>
      </c>
      <c r="G19" s="19">
        <f t="shared" si="17"/>
        <v>0</v>
      </c>
      <c r="H19" s="20">
        <f t="shared" si="31"/>
        <v>0</v>
      </c>
      <c r="I19" s="19">
        <f t="shared" si="18"/>
        <v>26</v>
      </c>
      <c r="J19" s="19">
        <f t="shared" si="19"/>
        <v>14</v>
      </c>
      <c r="K19" s="6">
        <f t="shared" si="20"/>
        <v>40</v>
      </c>
      <c r="L19" s="6">
        <v>8</v>
      </c>
      <c r="M19" s="6">
        <v>5</v>
      </c>
      <c r="N19" s="6">
        <f t="shared" si="21"/>
        <v>13</v>
      </c>
      <c r="O19" s="20">
        <f t="shared" si="32"/>
        <v>0.32500000000000001</v>
      </c>
      <c r="P19" s="6">
        <v>6</v>
      </c>
      <c r="Q19" s="6">
        <v>6</v>
      </c>
      <c r="R19" s="6">
        <f t="shared" si="23"/>
        <v>12</v>
      </c>
      <c r="S19" s="20">
        <f t="shared" si="33"/>
        <v>0.3</v>
      </c>
      <c r="T19" s="6">
        <v>12</v>
      </c>
      <c r="U19" s="6">
        <v>3</v>
      </c>
      <c r="V19" s="6">
        <f t="shared" si="25"/>
        <v>15</v>
      </c>
      <c r="W19" s="20">
        <f t="shared" si="34"/>
        <v>0.375</v>
      </c>
      <c r="X19" s="19">
        <f t="shared" si="27"/>
        <v>26</v>
      </c>
      <c r="Y19" s="19">
        <f t="shared" si="28"/>
        <v>14</v>
      </c>
      <c r="Z19" s="6">
        <f t="shared" si="29"/>
        <v>40</v>
      </c>
      <c r="AA19" s="20">
        <f t="shared" si="30"/>
        <v>1</v>
      </c>
      <c r="AB19" s="38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spans="1:1025" s="28" customFormat="1" ht="12" customHeight="1">
      <c r="A20" s="29" t="s">
        <v>30</v>
      </c>
      <c r="B20" s="6">
        <v>25</v>
      </c>
      <c r="C20" s="6">
        <v>18</v>
      </c>
      <c r="D20" s="6">
        <f t="shared" si="16"/>
        <v>43</v>
      </c>
      <c r="E20" s="6">
        <v>0</v>
      </c>
      <c r="F20" s="6">
        <v>0</v>
      </c>
      <c r="G20" s="19">
        <f t="shared" si="17"/>
        <v>0</v>
      </c>
      <c r="H20" s="20">
        <v>0</v>
      </c>
      <c r="I20" s="19">
        <f t="shared" si="18"/>
        <v>25</v>
      </c>
      <c r="J20" s="19">
        <f t="shared" si="19"/>
        <v>18</v>
      </c>
      <c r="K20" s="6">
        <f t="shared" si="20"/>
        <v>43</v>
      </c>
      <c r="L20" s="6">
        <v>9</v>
      </c>
      <c r="M20" s="6">
        <v>3</v>
      </c>
      <c r="N20" s="6">
        <f t="shared" si="21"/>
        <v>12</v>
      </c>
      <c r="O20" s="20">
        <f t="shared" si="32"/>
        <v>0.29268292682926828</v>
      </c>
      <c r="P20" s="6">
        <v>6</v>
      </c>
      <c r="Q20" s="6">
        <v>8</v>
      </c>
      <c r="R20" s="6">
        <f t="shared" si="23"/>
        <v>14</v>
      </c>
      <c r="S20" s="20">
        <f t="shared" si="33"/>
        <v>0.34146341463414637</v>
      </c>
      <c r="T20" s="6">
        <v>8</v>
      </c>
      <c r="U20" s="6">
        <v>7</v>
      </c>
      <c r="V20" s="6">
        <f t="shared" si="25"/>
        <v>15</v>
      </c>
      <c r="W20" s="20">
        <f t="shared" si="34"/>
        <v>0.36585365853658536</v>
      </c>
      <c r="X20" s="19">
        <f t="shared" si="27"/>
        <v>23</v>
      </c>
      <c r="Y20" s="19">
        <f t="shared" si="28"/>
        <v>18</v>
      </c>
      <c r="Z20" s="6">
        <f t="shared" si="29"/>
        <v>41</v>
      </c>
      <c r="AA20" s="20">
        <f t="shared" si="30"/>
        <v>0.95348837209302328</v>
      </c>
      <c r="AB20" s="32"/>
    </row>
    <row r="21" spans="1:1025" s="1" customFormat="1" ht="12" customHeight="1">
      <c r="A21" s="29" t="s">
        <v>31</v>
      </c>
      <c r="B21" s="6">
        <v>24</v>
      </c>
      <c r="C21" s="6">
        <v>18</v>
      </c>
      <c r="D21" s="6">
        <f t="shared" si="16"/>
        <v>42</v>
      </c>
      <c r="E21" s="6">
        <v>0</v>
      </c>
      <c r="F21" s="6">
        <v>0</v>
      </c>
      <c r="G21" s="19">
        <f t="shared" si="17"/>
        <v>0</v>
      </c>
      <c r="H21" s="20">
        <v>0</v>
      </c>
      <c r="I21" s="19">
        <f t="shared" si="18"/>
        <v>24</v>
      </c>
      <c r="J21" s="19">
        <f t="shared" si="19"/>
        <v>18</v>
      </c>
      <c r="K21" s="6">
        <f t="shared" si="20"/>
        <v>42</v>
      </c>
      <c r="L21" s="6">
        <v>12</v>
      </c>
      <c r="M21" s="6">
        <v>5</v>
      </c>
      <c r="N21" s="6">
        <f t="shared" si="21"/>
        <v>17</v>
      </c>
      <c r="O21" s="20">
        <f t="shared" si="32"/>
        <v>0.40476190476190477</v>
      </c>
      <c r="P21" s="6">
        <v>8</v>
      </c>
      <c r="Q21" s="6">
        <v>8</v>
      </c>
      <c r="R21" s="6">
        <f t="shared" si="23"/>
        <v>16</v>
      </c>
      <c r="S21" s="20">
        <f t="shared" si="33"/>
        <v>0.38095238095238093</v>
      </c>
      <c r="T21" s="6">
        <v>4</v>
      </c>
      <c r="U21" s="6">
        <v>5</v>
      </c>
      <c r="V21" s="6">
        <f t="shared" si="25"/>
        <v>9</v>
      </c>
      <c r="W21" s="20">
        <f t="shared" si="34"/>
        <v>0.21428571428571427</v>
      </c>
      <c r="X21" s="19">
        <f t="shared" si="27"/>
        <v>24</v>
      </c>
      <c r="Y21" s="19">
        <f t="shared" si="28"/>
        <v>18</v>
      </c>
      <c r="Z21" s="6">
        <f t="shared" si="29"/>
        <v>42</v>
      </c>
      <c r="AA21" s="20">
        <f t="shared" si="30"/>
        <v>1</v>
      </c>
      <c r="AB21" s="32"/>
    </row>
    <row r="22" spans="1:1025" s="1" customFormat="1" ht="12" customHeight="1">
      <c r="A22" s="29" t="s">
        <v>32</v>
      </c>
      <c r="B22" s="6">
        <v>24</v>
      </c>
      <c r="C22" s="6">
        <v>20</v>
      </c>
      <c r="D22" s="6">
        <f t="shared" si="16"/>
        <v>44</v>
      </c>
      <c r="E22" s="6">
        <v>0</v>
      </c>
      <c r="F22" s="6">
        <v>0</v>
      </c>
      <c r="G22" s="19">
        <f t="shared" si="17"/>
        <v>0</v>
      </c>
      <c r="H22" s="20">
        <f>G22/D22</f>
        <v>0</v>
      </c>
      <c r="I22" s="19">
        <f t="shared" si="18"/>
        <v>24</v>
      </c>
      <c r="J22" s="19">
        <f t="shared" si="19"/>
        <v>20</v>
      </c>
      <c r="K22" s="6">
        <f t="shared" si="20"/>
        <v>44</v>
      </c>
      <c r="L22" s="6">
        <v>7</v>
      </c>
      <c r="M22" s="6">
        <v>11</v>
      </c>
      <c r="N22" s="6">
        <f t="shared" si="21"/>
        <v>18</v>
      </c>
      <c r="O22" s="20">
        <f t="shared" si="32"/>
        <v>0.42857142857142855</v>
      </c>
      <c r="P22" s="6">
        <v>7</v>
      </c>
      <c r="Q22" s="6">
        <v>4</v>
      </c>
      <c r="R22" s="6">
        <f t="shared" si="23"/>
        <v>11</v>
      </c>
      <c r="S22" s="20">
        <f t="shared" si="33"/>
        <v>0.26190476190476192</v>
      </c>
      <c r="T22" s="6">
        <v>8</v>
      </c>
      <c r="U22" s="6">
        <v>5</v>
      </c>
      <c r="V22" s="6">
        <f t="shared" si="25"/>
        <v>13</v>
      </c>
      <c r="W22" s="20">
        <f t="shared" si="34"/>
        <v>0.30952380952380953</v>
      </c>
      <c r="X22" s="19">
        <f t="shared" si="27"/>
        <v>22</v>
      </c>
      <c r="Y22" s="19">
        <f t="shared" si="28"/>
        <v>20</v>
      </c>
      <c r="Z22" s="6">
        <f t="shared" si="29"/>
        <v>42</v>
      </c>
      <c r="AA22" s="20">
        <f t="shared" si="30"/>
        <v>0.95454545454545459</v>
      </c>
      <c r="AB22" s="32"/>
    </row>
    <row r="23" spans="1:1025" s="1" customFormat="1" ht="12" customHeight="1">
      <c r="A23" s="29" t="s">
        <v>33</v>
      </c>
      <c r="B23" s="6">
        <v>23</v>
      </c>
      <c r="C23" s="6">
        <v>20</v>
      </c>
      <c r="D23" s="6">
        <f t="shared" si="16"/>
        <v>43</v>
      </c>
      <c r="E23" s="6">
        <v>0</v>
      </c>
      <c r="F23" s="6">
        <v>0</v>
      </c>
      <c r="G23" s="19">
        <f t="shared" si="17"/>
        <v>0</v>
      </c>
      <c r="H23" s="20">
        <f>G23/D23</f>
        <v>0</v>
      </c>
      <c r="I23" s="19">
        <f t="shared" si="18"/>
        <v>23</v>
      </c>
      <c r="J23" s="19">
        <f t="shared" si="19"/>
        <v>20</v>
      </c>
      <c r="K23" s="6">
        <f t="shared" si="20"/>
        <v>43</v>
      </c>
      <c r="L23" s="6">
        <v>6</v>
      </c>
      <c r="M23" s="6">
        <v>9</v>
      </c>
      <c r="N23" s="6">
        <f t="shared" si="21"/>
        <v>15</v>
      </c>
      <c r="O23" s="20">
        <f t="shared" si="32"/>
        <v>0.35714285714285715</v>
      </c>
      <c r="P23" s="6">
        <v>3</v>
      </c>
      <c r="Q23" s="6">
        <v>8</v>
      </c>
      <c r="R23" s="6">
        <f t="shared" si="23"/>
        <v>11</v>
      </c>
      <c r="S23" s="20">
        <f t="shared" si="33"/>
        <v>0.26190476190476192</v>
      </c>
      <c r="T23" s="6">
        <v>14</v>
      </c>
      <c r="U23" s="6">
        <v>2</v>
      </c>
      <c r="V23" s="6">
        <f t="shared" si="25"/>
        <v>16</v>
      </c>
      <c r="W23" s="20">
        <f t="shared" si="34"/>
        <v>0.38095238095238093</v>
      </c>
      <c r="X23" s="19">
        <f t="shared" si="27"/>
        <v>23</v>
      </c>
      <c r="Y23" s="19">
        <f t="shared" si="28"/>
        <v>19</v>
      </c>
      <c r="Z23" s="6">
        <f t="shared" si="29"/>
        <v>42</v>
      </c>
      <c r="AA23" s="20">
        <f t="shared" si="30"/>
        <v>0.97674418604651159</v>
      </c>
      <c r="AB23" s="32"/>
    </row>
    <row r="24" spans="1:1025" s="13" customFormat="1" ht="12" customHeight="1">
      <c r="A24" s="18" t="s">
        <v>34</v>
      </c>
      <c r="B24" s="6">
        <v>30</v>
      </c>
      <c r="C24" s="6">
        <v>16</v>
      </c>
      <c r="D24" s="6">
        <f t="shared" ref="D24:D31" si="35">B24+C24</f>
        <v>46</v>
      </c>
      <c r="E24" s="6">
        <v>0</v>
      </c>
      <c r="F24" s="6">
        <v>0</v>
      </c>
      <c r="G24" s="19">
        <f t="shared" ref="G24:G31" si="36">E24+F24</f>
        <v>0</v>
      </c>
      <c r="H24" s="20">
        <f t="shared" ref="H24:H31" si="37">G24/D24</f>
        <v>0</v>
      </c>
      <c r="I24" s="19">
        <f t="shared" ref="I24:I31" si="38">B24-E24</f>
        <v>30</v>
      </c>
      <c r="J24" s="19">
        <f t="shared" ref="J24:J31" si="39">C24-F24</f>
        <v>16</v>
      </c>
      <c r="K24" s="6">
        <f t="shared" ref="K24:K31" si="40">J24+I24</f>
        <v>46</v>
      </c>
      <c r="L24" s="6">
        <v>11</v>
      </c>
      <c r="M24" s="6">
        <v>5</v>
      </c>
      <c r="N24" s="6">
        <f t="shared" ref="N24:N31" si="41">L24+M24</f>
        <v>16</v>
      </c>
      <c r="O24" s="20">
        <f t="shared" ref="O24:O32" si="42">N24/Z24</f>
        <v>0.35555555555555557</v>
      </c>
      <c r="P24" s="6">
        <v>4</v>
      </c>
      <c r="Q24" s="6">
        <v>5</v>
      </c>
      <c r="R24" s="6">
        <f t="shared" ref="R24:R31" si="43">P24+Q24</f>
        <v>9</v>
      </c>
      <c r="S24" s="20">
        <f t="shared" ref="S24:S32" si="44">R24/Z24</f>
        <v>0.2</v>
      </c>
      <c r="T24" s="6">
        <v>14</v>
      </c>
      <c r="U24" s="6">
        <v>6</v>
      </c>
      <c r="V24" s="6">
        <f t="shared" ref="V24:V31" si="45">T24+U24</f>
        <v>20</v>
      </c>
      <c r="W24" s="20">
        <f t="shared" ref="W24:W32" si="46">V24/Z24</f>
        <v>0.44444444444444442</v>
      </c>
      <c r="X24" s="19">
        <f t="shared" ref="X24:X31" si="47">L24+P24+T24</f>
        <v>29</v>
      </c>
      <c r="Y24" s="19">
        <f t="shared" ref="Y24:Y31" si="48">M24+Q24+U24</f>
        <v>16</v>
      </c>
      <c r="Z24" s="6">
        <f t="shared" ref="Z24:Z31" si="49">X24+Y24</f>
        <v>45</v>
      </c>
      <c r="AA24" s="20">
        <f t="shared" ref="AA24:AA31" si="50">Z24/K24</f>
        <v>0.97826086956521741</v>
      </c>
      <c r="AB24" s="25"/>
    </row>
    <row r="25" spans="1:1025" s="13" customFormat="1" ht="12" customHeight="1">
      <c r="A25" s="18" t="s">
        <v>35</v>
      </c>
      <c r="B25" s="6">
        <v>27</v>
      </c>
      <c r="C25" s="6">
        <v>18</v>
      </c>
      <c r="D25" s="6">
        <f t="shared" si="35"/>
        <v>45</v>
      </c>
      <c r="E25" s="6">
        <v>0</v>
      </c>
      <c r="F25" s="6">
        <v>0</v>
      </c>
      <c r="G25" s="19">
        <f t="shared" si="36"/>
        <v>0</v>
      </c>
      <c r="H25" s="20">
        <f t="shared" si="37"/>
        <v>0</v>
      </c>
      <c r="I25" s="19">
        <f t="shared" si="38"/>
        <v>27</v>
      </c>
      <c r="J25" s="19">
        <f t="shared" si="39"/>
        <v>18</v>
      </c>
      <c r="K25" s="6">
        <f t="shared" si="40"/>
        <v>45</v>
      </c>
      <c r="L25" s="6">
        <v>9</v>
      </c>
      <c r="M25" s="6">
        <v>1</v>
      </c>
      <c r="N25" s="6">
        <f t="shared" si="41"/>
        <v>10</v>
      </c>
      <c r="O25" s="20">
        <f t="shared" si="42"/>
        <v>0.22222222222222221</v>
      </c>
      <c r="P25" s="6">
        <v>6</v>
      </c>
      <c r="Q25" s="6">
        <v>6</v>
      </c>
      <c r="R25" s="6">
        <f t="shared" si="43"/>
        <v>12</v>
      </c>
      <c r="S25" s="20">
        <f t="shared" si="44"/>
        <v>0.26666666666666666</v>
      </c>
      <c r="T25" s="6">
        <v>12</v>
      </c>
      <c r="U25" s="6">
        <v>11</v>
      </c>
      <c r="V25" s="6">
        <f t="shared" si="45"/>
        <v>23</v>
      </c>
      <c r="W25" s="20">
        <f t="shared" si="46"/>
        <v>0.51111111111111107</v>
      </c>
      <c r="X25" s="19">
        <f t="shared" si="47"/>
        <v>27</v>
      </c>
      <c r="Y25" s="19">
        <f t="shared" si="48"/>
        <v>18</v>
      </c>
      <c r="Z25" s="6">
        <f t="shared" si="49"/>
        <v>45</v>
      </c>
      <c r="AA25" s="20">
        <f t="shared" si="50"/>
        <v>1</v>
      </c>
      <c r="AB25" s="25"/>
    </row>
    <row r="26" spans="1:1025" s="10" customFormat="1" ht="12" customHeight="1">
      <c r="A26" s="36" t="s">
        <v>36</v>
      </c>
      <c r="B26" s="6">
        <v>24</v>
      </c>
      <c r="C26" s="6">
        <v>21</v>
      </c>
      <c r="D26" s="6">
        <f t="shared" si="35"/>
        <v>45</v>
      </c>
      <c r="E26" s="6">
        <v>0</v>
      </c>
      <c r="F26" s="6">
        <v>0</v>
      </c>
      <c r="G26" s="19">
        <f t="shared" si="36"/>
        <v>0</v>
      </c>
      <c r="H26" s="20">
        <f t="shared" si="37"/>
        <v>0</v>
      </c>
      <c r="I26" s="19">
        <f t="shared" si="38"/>
        <v>24</v>
      </c>
      <c r="J26" s="19">
        <f t="shared" si="39"/>
        <v>21</v>
      </c>
      <c r="K26" s="6">
        <f t="shared" si="40"/>
        <v>45</v>
      </c>
      <c r="L26" s="6">
        <v>9</v>
      </c>
      <c r="M26" s="6">
        <v>4</v>
      </c>
      <c r="N26" s="6">
        <f t="shared" si="41"/>
        <v>13</v>
      </c>
      <c r="O26" s="20">
        <f t="shared" si="42"/>
        <v>0.28888888888888886</v>
      </c>
      <c r="P26" s="6">
        <v>6</v>
      </c>
      <c r="Q26" s="6">
        <v>12</v>
      </c>
      <c r="R26" s="6">
        <f t="shared" si="43"/>
        <v>18</v>
      </c>
      <c r="S26" s="20">
        <f t="shared" si="44"/>
        <v>0.4</v>
      </c>
      <c r="T26" s="6">
        <v>9</v>
      </c>
      <c r="U26" s="6">
        <v>5</v>
      </c>
      <c r="V26" s="6">
        <f t="shared" si="45"/>
        <v>14</v>
      </c>
      <c r="W26" s="20">
        <f t="shared" si="46"/>
        <v>0.31111111111111112</v>
      </c>
      <c r="X26" s="19">
        <f t="shared" si="47"/>
        <v>24</v>
      </c>
      <c r="Y26" s="19">
        <f t="shared" si="48"/>
        <v>21</v>
      </c>
      <c r="Z26" s="6">
        <f t="shared" si="49"/>
        <v>45</v>
      </c>
      <c r="AA26" s="20">
        <f t="shared" si="50"/>
        <v>1</v>
      </c>
      <c r="AB26" s="39"/>
    </row>
    <row r="27" spans="1:1025" s="10" customFormat="1" ht="12" customHeight="1">
      <c r="A27" s="36" t="s">
        <v>37</v>
      </c>
      <c r="B27" s="6">
        <v>24</v>
      </c>
      <c r="C27" s="6">
        <v>21</v>
      </c>
      <c r="D27" s="6">
        <f t="shared" si="35"/>
        <v>45</v>
      </c>
      <c r="E27" s="6">
        <v>0</v>
      </c>
      <c r="F27" s="6">
        <v>0</v>
      </c>
      <c r="G27" s="19">
        <f t="shared" si="36"/>
        <v>0</v>
      </c>
      <c r="H27" s="20">
        <f t="shared" si="37"/>
        <v>0</v>
      </c>
      <c r="I27" s="19">
        <f t="shared" si="38"/>
        <v>24</v>
      </c>
      <c r="J27" s="19">
        <f t="shared" si="39"/>
        <v>21</v>
      </c>
      <c r="K27" s="6">
        <f t="shared" si="40"/>
        <v>45</v>
      </c>
      <c r="L27" s="6">
        <v>9</v>
      </c>
      <c r="M27" s="6">
        <v>5</v>
      </c>
      <c r="N27" s="6">
        <f t="shared" si="41"/>
        <v>14</v>
      </c>
      <c r="O27" s="20">
        <f t="shared" si="42"/>
        <v>0.33333333333333331</v>
      </c>
      <c r="P27" s="6">
        <v>3</v>
      </c>
      <c r="Q27" s="6">
        <v>7</v>
      </c>
      <c r="R27" s="6">
        <f t="shared" si="43"/>
        <v>10</v>
      </c>
      <c r="S27" s="20">
        <f t="shared" si="44"/>
        <v>0.23809523809523808</v>
      </c>
      <c r="T27" s="6">
        <v>10</v>
      </c>
      <c r="U27" s="6">
        <v>8</v>
      </c>
      <c r="V27" s="6">
        <f t="shared" si="45"/>
        <v>18</v>
      </c>
      <c r="W27" s="20">
        <f t="shared" si="46"/>
        <v>0.42857142857142855</v>
      </c>
      <c r="X27" s="19">
        <f t="shared" si="47"/>
        <v>22</v>
      </c>
      <c r="Y27" s="19">
        <f t="shared" si="48"/>
        <v>20</v>
      </c>
      <c r="Z27" s="6">
        <f t="shared" si="49"/>
        <v>42</v>
      </c>
      <c r="AA27" s="20">
        <f t="shared" si="50"/>
        <v>0.93333333333333335</v>
      </c>
      <c r="AB27" s="39"/>
    </row>
    <row r="28" spans="1:1025" s="35" customFormat="1" ht="12" customHeight="1">
      <c r="A28" s="37" t="s">
        <v>38</v>
      </c>
      <c r="B28" s="6">
        <v>22</v>
      </c>
      <c r="C28" s="6">
        <v>21</v>
      </c>
      <c r="D28" s="6">
        <f t="shared" si="35"/>
        <v>43</v>
      </c>
      <c r="E28" s="6">
        <v>0</v>
      </c>
      <c r="F28" s="6">
        <v>1</v>
      </c>
      <c r="G28" s="19">
        <f t="shared" si="36"/>
        <v>1</v>
      </c>
      <c r="H28" s="20">
        <f t="shared" si="37"/>
        <v>2.3255813953488372E-2</v>
      </c>
      <c r="I28" s="19">
        <f t="shared" si="38"/>
        <v>22</v>
      </c>
      <c r="J28" s="19">
        <f t="shared" si="39"/>
        <v>20</v>
      </c>
      <c r="K28" s="6">
        <f t="shared" si="40"/>
        <v>42</v>
      </c>
      <c r="L28" s="6">
        <v>8</v>
      </c>
      <c r="M28" s="6">
        <v>3</v>
      </c>
      <c r="N28" s="6">
        <f t="shared" si="41"/>
        <v>11</v>
      </c>
      <c r="O28" s="20">
        <f t="shared" si="42"/>
        <v>0.26190476190476192</v>
      </c>
      <c r="P28" s="6">
        <v>5</v>
      </c>
      <c r="Q28" s="6">
        <v>8</v>
      </c>
      <c r="R28" s="6">
        <f t="shared" si="43"/>
        <v>13</v>
      </c>
      <c r="S28" s="20">
        <f t="shared" si="44"/>
        <v>0.30952380952380953</v>
      </c>
      <c r="T28" s="6">
        <v>9</v>
      </c>
      <c r="U28" s="6">
        <v>9</v>
      </c>
      <c r="V28" s="6">
        <f t="shared" si="45"/>
        <v>18</v>
      </c>
      <c r="W28" s="20">
        <f t="shared" si="46"/>
        <v>0.42857142857142855</v>
      </c>
      <c r="X28" s="19">
        <f t="shared" si="47"/>
        <v>22</v>
      </c>
      <c r="Y28" s="19">
        <f t="shared" si="48"/>
        <v>20</v>
      </c>
      <c r="Z28" s="6">
        <f t="shared" si="49"/>
        <v>42</v>
      </c>
      <c r="AA28" s="20">
        <f t="shared" si="50"/>
        <v>1</v>
      </c>
      <c r="AB28" s="40"/>
    </row>
    <row r="29" spans="1:1025" s="35" customFormat="1" ht="12" customHeight="1">
      <c r="A29" s="37" t="s">
        <v>39</v>
      </c>
      <c r="B29" s="6">
        <v>21</v>
      </c>
      <c r="C29" s="6">
        <v>20</v>
      </c>
      <c r="D29" s="6">
        <f t="shared" si="35"/>
        <v>41</v>
      </c>
      <c r="E29" s="6">
        <v>0</v>
      </c>
      <c r="F29" s="6">
        <v>0</v>
      </c>
      <c r="G29" s="19">
        <f t="shared" si="36"/>
        <v>0</v>
      </c>
      <c r="H29" s="20">
        <f t="shared" si="37"/>
        <v>0</v>
      </c>
      <c r="I29" s="19">
        <f t="shared" si="38"/>
        <v>21</v>
      </c>
      <c r="J29" s="19">
        <f t="shared" si="39"/>
        <v>20</v>
      </c>
      <c r="K29" s="6">
        <f t="shared" si="40"/>
        <v>41</v>
      </c>
      <c r="L29" s="6">
        <v>9</v>
      </c>
      <c r="M29" s="6">
        <v>3</v>
      </c>
      <c r="N29" s="6">
        <f t="shared" si="41"/>
        <v>12</v>
      </c>
      <c r="O29" s="20">
        <f t="shared" si="42"/>
        <v>0.30769230769230771</v>
      </c>
      <c r="P29" s="6">
        <v>4</v>
      </c>
      <c r="Q29" s="6">
        <v>13</v>
      </c>
      <c r="R29" s="6">
        <f t="shared" si="43"/>
        <v>17</v>
      </c>
      <c r="S29" s="20">
        <f t="shared" si="44"/>
        <v>0.4358974358974359</v>
      </c>
      <c r="T29" s="6">
        <v>6</v>
      </c>
      <c r="U29" s="6">
        <v>4</v>
      </c>
      <c r="V29" s="6">
        <f t="shared" si="45"/>
        <v>10</v>
      </c>
      <c r="W29" s="20">
        <f t="shared" si="46"/>
        <v>0.25641025641025639</v>
      </c>
      <c r="X29" s="19">
        <f t="shared" si="47"/>
        <v>19</v>
      </c>
      <c r="Y29" s="19">
        <f t="shared" si="48"/>
        <v>20</v>
      </c>
      <c r="Z29" s="6">
        <f t="shared" si="49"/>
        <v>39</v>
      </c>
      <c r="AA29" s="20">
        <f t="shared" si="50"/>
        <v>0.95121951219512191</v>
      </c>
      <c r="AB29" s="40"/>
    </row>
    <row r="30" spans="1:1025" s="35" customFormat="1" ht="12" customHeight="1">
      <c r="A30" s="37" t="s">
        <v>40</v>
      </c>
      <c r="B30" s="6">
        <v>25</v>
      </c>
      <c r="C30" s="6">
        <v>19</v>
      </c>
      <c r="D30" s="6">
        <f t="shared" si="35"/>
        <v>44</v>
      </c>
      <c r="E30" s="6">
        <v>1</v>
      </c>
      <c r="F30" s="6">
        <v>0</v>
      </c>
      <c r="G30" s="19">
        <f t="shared" si="36"/>
        <v>1</v>
      </c>
      <c r="H30" s="20">
        <f t="shared" si="37"/>
        <v>2.2727272727272728E-2</v>
      </c>
      <c r="I30" s="19">
        <f t="shared" si="38"/>
        <v>24</v>
      </c>
      <c r="J30" s="19">
        <f t="shared" si="39"/>
        <v>19</v>
      </c>
      <c r="K30" s="6">
        <f t="shared" si="40"/>
        <v>43</v>
      </c>
      <c r="L30" s="6">
        <v>4</v>
      </c>
      <c r="M30" s="6">
        <v>2</v>
      </c>
      <c r="N30" s="6">
        <f t="shared" si="41"/>
        <v>6</v>
      </c>
      <c r="O30" s="20">
        <f t="shared" si="42"/>
        <v>0.14285714285714285</v>
      </c>
      <c r="P30" s="6">
        <v>2</v>
      </c>
      <c r="Q30" s="6">
        <v>11</v>
      </c>
      <c r="R30" s="6">
        <f t="shared" si="43"/>
        <v>13</v>
      </c>
      <c r="S30" s="20">
        <f t="shared" si="44"/>
        <v>0.30952380952380953</v>
      </c>
      <c r="T30" s="6">
        <v>17</v>
      </c>
      <c r="U30" s="6">
        <v>6</v>
      </c>
      <c r="V30" s="6">
        <f t="shared" si="45"/>
        <v>23</v>
      </c>
      <c r="W30" s="20">
        <f t="shared" si="46"/>
        <v>0.54761904761904767</v>
      </c>
      <c r="X30" s="19">
        <f t="shared" si="47"/>
        <v>23</v>
      </c>
      <c r="Y30" s="19">
        <f t="shared" si="48"/>
        <v>19</v>
      </c>
      <c r="Z30" s="6">
        <f t="shared" si="49"/>
        <v>42</v>
      </c>
      <c r="AA30" s="20">
        <f t="shared" si="50"/>
        <v>0.97674418604651159</v>
      </c>
      <c r="AB30" s="40"/>
    </row>
    <row r="31" spans="1:1025" s="35" customFormat="1" ht="12" customHeight="1">
      <c r="A31" s="37" t="s">
        <v>41</v>
      </c>
      <c r="B31" s="6">
        <v>26</v>
      </c>
      <c r="C31" s="6">
        <v>18</v>
      </c>
      <c r="D31" s="6">
        <f t="shared" si="35"/>
        <v>44</v>
      </c>
      <c r="E31" s="6">
        <v>0</v>
      </c>
      <c r="F31" s="6">
        <v>0</v>
      </c>
      <c r="G31" s="19">
        <f t="shared" si="36"/>
        <v>0</v>
      </c>
      <c r="H31" s="20">
        <f t="shared" si="37"/>
        <v>0</v>
      </c>
      <c r="I31" s="19">
        <f t="shared" si="38"/>
        <v>26</v>
      </c>
      <c r="J31" s="19">
        <f t="shared" si="39"/>
        <v>18</v>
      </c>
      <c r="K31" s="6">
        <f t="shared" si="40"/>
        <v>44</v>
      </c>
      <c r="L31" s="6">
        <v>10</v>
      </c>
      <c r="M31" s="6">
        <v>3</v>
      </c>
      <c r="N31" s="6">
        <f t="shared" si="41"/>
        <v>13</v>
      </c>
      <c r="O31" s="20">
        <f t="shared" si="42"/>
        <v>0.30232558139534882</v>
      </c>
      <c r="P31" s="6">
        <v>10</v>
      </c>
      <c r="Q31" s="6">
        <v>7</v>
      </c>
      <c r="R31" s="6">
        <f t="shared" si="43"/>
        <v>17</v>
      </c>
      <c r="S31" s="20">
        <f t="shared" si="44"/>
        <v>0.39534883720930231</v>
      </c>
      <c r="T31" s="6">
        <v>5</v>
      </c>
      <c r="U31" s="6">
        <v>8</v>
      </c>
      <c r="V31" s="6">
        <f t="shared" si="45"/>
        <v>13</v>
      </c>
      <c r="W31" s="20">
        <f t="shared" si="46"/>
        <v>0.30232558139534882</v>
      </c>
      <c r="X31" s="19">
        <f t="shared" si="47"/>
        <v>25</v>
      </c>
      <c r="Y31" s="19">
        <f t="shared" si="48"/>
        <v>18</v>
      </c>
      <c r="Z31" s="6">
        <f t="shared" si="49"/>
        <v>43</v>
      </c>
      <c r="AA31" s="20">
        <f t="shared" si="50"/>
        <v>0.97727272727272729</v>
      </c>
      <c r="AB31" s="40"/>
    </row>
    <row r="32" spans="1:1025" s="2" customFormat="1" ht="12" customHeight="1">
      <c r="A32" s="7" t="s">
        <v>42</v>
      </c>
      <c r="B32" s="8">
        <f t="shared" ref="B32:G32" si="51">SUM(B8:B31)</f>
        <v>585</v>
      </c>
      <c r="C32" s="8">
        <f t="shared" si="51"/>
        <v>454</v>
      </c>
      <c r="D32" s="8">
        <f t="shared" si="51"/>
        <v>1039</v>
      </c>
      <c r="E32" s="8">
        <f t="shared" si="51"/>
        <v>3</v>
      </c>
      <c r="F32" s="8">
        <f t="shared" si="51"/>
        <v>1</v>
      </c>
      <c r="G32" s="8">
        <f t="shared" si="51"/>
        <v>4</v>
      </c>
      <c r="H32" s="9">
        <f t="shared" ref="H32" si="52">G32/D32</f>
        <v>3.8498556304138597E-3</v>
      </c>
      <c r="I32" s="8">
        <f t="shared" ref="I32:N32" si="53">SUM(I8:I31)</f>
        <v>582</v>
      </c>
      <c r="J32" s="8">
        <f t="shared" si="53"/>
        <v>453</v>
      </c>
      <c r="K32" s="8">
        <f t="shared" si="53"/>
        <v>1035</v>
      </c>
      <c r="L32" s="8">
        <f t="shared" si="53"/>
        <v>213</v>
      </c>
      <c r="M32" s="8">
        <f t="shared" si="53"/>
        <v>115</v>
      </c>
      <c r="N32" s="8">
        <f t="shared" si="53"/>
        <v>328</v>
      </c>
      <c r="O32" s="9">
        <f t="shared" si="42"/>
        <v>0.32475247524752476</v>
      </c>
      <c r="P32" s="8">
        <f>SUM(P8:P31)</f>
        <v>143</v>
      </c>
      <c r="Q32" s="8">
        <f>SUM(Q8:Q31)</f>
        <v>174</v>
      </c>
      <c r="R32" s="8">
        <f>SUM(R8:R31)</f>
        <v>317</v>
      </c>
      <c r="S32" s="9">
        <f t="shared" si="44"/>
        <v>0.31386138613861386</v>
      </c>
      <c r="T32" s="8">
        <f>SUM(T8:T31)</f>
        <v>207</v>
      </c>
      <c r="U32" s="8">
        <f>SUM(U8:U31)</f>
        <v>158</v>
      </c>
      <c r="V32" s="8">
        <f>SUM(V8:V31)</f>
        <v>365</v>
      </c>
      <c r="W32" s="9">
        <f t="shared" si="46"/>
        <v>0.36138613861386137</v>
      </c>
      <c r="X32" s="8">
        <f>SUM(X8:X31)</f>
        <v>563</v>
      </c>
      <c r="Y32" s="8">
        <f>SUM(Y8:Y31)</f>
        <v>447</v>
      </c>
      <c r="Z32" s="8">
        <f>SUM(Z8:Z31)</f>
        <v>1010</v>
      </c>
      <c r="AA32" s="9">
        <f t="shared" ref="AA32" si="54">Z32/K32</f>
        <v>0.97584541062801933</v>
      </c>
      <c r="AB32" s="11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</row>
    <row r="33" spans="1:1025" ht="9.9499999999999993" customHeight="1">
      <c r="A33" s="51" t="s">
        <v>43</v>
      </c>
      <c r="B33" s="52"/>
      <c r="C33" s="52"/>
      <c r="D33" s="52"/>
      <c r="E33" s="52"/>
      <c r="F33" s="52"/>
      <c r="G33" s="52"/>
      <c r="H33" s="52"/>
      <c r="I33" s="51"/>
      <c r="J33" s="51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</row>
    <row r="34" spans="1:1025" ht="9.9499999999999993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</row>
    <row r="35" spans="1:1025" ht="9.9499999999999993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</row>
    <row r="36" spans="1:1025" s="3" customFormat="1" ht="12" customHeight="1">
      <c r="A36" s="46" t="s">
        <v>44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</sheetData>
  <mergeCells count="16">
    <mergeCell ref="L5:O5"/>
    <mergeCell ref="P5:S5"/>
    <mergeCell ref="T5:W5"/>
    <mergeCell ref="X5:AA5"/>
    <mergeCell ref="A36:AB36"/>
    <mergeCell ref="A4:A7"/>
    <mergeCell ref="AB4:AB7"/>
    <mergeCell ref="B4:D5"/>
    <mergeCell ref="E4:H5"/>
    <mergeCell ref="I4:K5"/>
    <mergeCell ref="A33:AB35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1111111111111096" footer="0.51111111111111096"/>
  <pageSetup paperSize="9" firstPageNumber="0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8"/>
  <sheetViews>
    <sheetView workbookViewId="0">
      <selection activeCell="W2" sqref="W2:AA2"/>
    </sheetView>
  </sheetViews>
  <sheetFormatPr defaultColWidth="9" defaultRowHeight="14.25"/>
  <cols>
    <col min="1" max="7" width="4.125" style="4" customWidth="1"/>
    <col min="8" max="8" width="4.625" style="4" customWidth="1"/>
    <col min="9" max="14" width="3.625" style="4" customWidth="1"/>
    <col min="15" max="15" width="5.625" style="4" customWidth="1"/>
    <col min="16" max="18" width="3.625" style="4" customWidth="1"/>
    <col min="19" max="19" width="5.625" style="4" customWidth="1"/>
    <col min="20" max="22" width="3.625" style="4" customWidth="1"/>
    <col min="23" max="23" width="5.625" style="4" customWidth="1"/>
    <col min="24" max="26" width="3.625" style="4" customWidth="1"/>
    <col min="27" max="27" width="9.875" style="4" customWidth="1"/>
    <col min="28" max="28" width="2.625" style="4" customWidth="1"/>
    <col min="29" max="1025" width="9.375" style="4"/>
    <col min="1026" max="16384" width="9" style="5"/>
  </cols>
  <sheetData>
    <row r="1" spans="1:1025" ht="24.9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20.10000000000000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56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20.100000000000001" customHeight="1">
      <c r="A3" s="43" t="s">
        <v>2</v>
      </c>
      <c r="B3" s="43"/>
      <c r="C3" s="43"/>
      <c r="D3" s="43"/>
      <c r="E3" s="43"/>
      <c r="F3" s="43"/>
      <c r="G3" s="43" t="s">
        <v>55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45</v>
      </c>
      <c r="B4" s="44" t="s">
        <v>5</v>
      </c>
      <c r="C4" s="44"/>
      <c r="D4" s="44"/>
      <c r="E4" s="44" t="s">
        <v>6</v>
      </c>
      <c r="F4" s="44"/>
      <c r="G4" s="44"/>
      <c r="H4" s="44"/>
      <c r="I4" s="44" t="s">
        <v>7</v>
      </c>
      <c r="J4" s="44"/>
      <c r="K4" s="44"/>
      <c r="L4" s="44" t="s">
        <v>8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9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10</v>
      </c>
      <c r="M5" s="45"/>
      <c r="N5" s="45"/>
      <c r="O5" s="45"/>
      <c r="P5" s="45" t="s">
        <v>11</v>
      </c>
      <c r="Q5" s="45"/>
      <c r="R5" s="45"/>
      <c r="S5" s="45"/>
      <c r="T5" s="45" t="s">
        <v>12</v>
      </c>
      <c r="U5" s="45"/>
      <c r="V5" s="45"/>
      <c r="W5" s="45"/>
      <c r="X5" s="45" t="s">
        <v>13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14</v>
      </c>
      <c r="C6" s="16" t="s">
        <v>15</v>
      </c>
      <c r="D6" s="16" t="s">
        <v>16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14</v>
      </c>
      <c r="J6" s="16" t="s">
        <v>15</v>
      </c>
      <c r="K6" s="16" t="s">
        <v>16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14</v>
      </c>
      <c r="Q6" s="16" t="s">
        <v>15</v>
      </c>
      <c r="R6" s="16" t="s">
        <v>16</v>
      </c>
      <c r="S6" s="16" t="s">
        <v>17</v>
      </c>
      <c r="T6" s="16" t="s">
        <v>14</v>
      </c>
      <c r="U6" s="16" t="s">
        <v>15</v>
      </c>
      <c r="V6" s="16" t="s">
        <v>16</v>
      </c>
      <c r="W6" s="16" t="s">
        <v>17</v>
      </c>
      <c r="X6" s="16" t="s">
        <v>14</v>
      </c>
      <c r="Y6" s="16" t="s">
        <v>15</v>
      </c>
      <c r="Z6" s="16" t="s">
        <v>16</v>
      </c>
      <c r="AA6" s="16" t="s">
        <v>17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28" customFormat="1" ht="24.95" customHeight="1">
      <c r="A8" s="29" t="s">
        <v>18</v>
      </c>
      <c r="B8" s="19">
        <v>21</v>
      </c>
      <c r="C8" s="19">
        <v>20</v>
      </c>
      <c r="D8" s="19">
        <f t="shared" ref="D8:D11" si="0">B8+C8</f>
        <v>41</v>
      </c>
      <c r="E8" s="19">
        <v>0</v>
      </c>
      <c r="F8" s="19">
        <v>0</v>
      </c>
      <c r="G8" s="19">
        <f t="shared" ref="G8:G11" si="1">E8+F8</f>
        <v>0</v>
      </c>
      <c r="H8" s="34">
        <f t="shared" ref="H8:H11" si="2">G8/D8</f>
        <v>0</v>
      </c>
      <c r="I8" s="19">
        <f t="shared" ref="I8:I11" si="3">B8-E8</f>
        <v>21</v>
      </c>
      <c r="J8" s="19">
        <f t="shared" ref="J8:J11" si="4">C8-F8</f>
        <v>20</v>
      </c>
      <c r="K8" s="6">
        <f t="shared" ref="K8:K11" si="5">J8+I8</f>
        <v>41</v>
      </c>
      <c r="L8" s="19">
        <v>13</v>
      </c>
      <c r="M8" s="19">
        <v>13</v>
      </c>
      <c r="N8" s="19">
        <f t="shared" ref="N8:N11" si="6">L8+M8</f>
        <v>26</v>
      </c>
      <c r="O8" s="20">
        <f t="shared" ref="O8:O11" si="7">N8/Z8</f>
        <v>0.66666666666666663</v>
      </c>
      <c r="P8" s="19">
        <v>5</v>
      </c>
      <c r="Q8" s="19">
        <v>4</v>
      </c>
      <c r="R8" s="19">
        <f t="shared" ref="R8:R11" si="8">P8+Q8</f>
        <v>9</v>
      </c>
      <c r="S8" s="20">
        <f t="shared" ref="S8:S11" si="9">R8/Z8</f>
        <v>0.23076923076923078</v>
      </c>
      <c r="T8" s="19">
        <v>1</v>
      </c>
      <c r="U8" s="19">
        <v>3</v>
      </c>
      <c r="V8" s="19">
        <f t="shared" ref="V8:V11" si="10">T8+U8</f>
        <v>4</v>
      </c>
      <c r="W8" s="20">
        <f t="shared" ref="W8:W11" si="11">V8/Z8</f>
        <v>0.10256410256410256</v>
      </c>
      <c r="X8" s="19">
        <f t="shared" ref="X8:X11" si="12">L8+P8+T8</f>
        <v>19</v>
      </c>
      <c r="Y8" s="19">
        <f t="shared" ref="Y8:Y11" si="13">M8+Q8+U8</f>
        <v>20</v>
      </c>
      <c r="Z8" s="19">
        <f t="shared" ref="Z8:Z11" si="14">X8+Y8</f>
        <v>39</v>
      </c>
      <c r="AA8" s="34">
        <f t="shared" ref="AA8:AA11" si="15">Z8/K8</f>
        <v>0.95121951219512191</v>
      </c>
      <c r="AB8" s="32"/>
    </row>
    <row r="9" spans="1:1025" s="14" customFormat="1" ht="24.95" customHeight="1">
      <c r="A9" s="18" t="s">
        <v>19</v>
      </c>
      <c r="B9" s="6">
        <v>22</v>
      </c>
      <c r="C9" s="6">
        <v>20</v>
      </c>
      <c r="D9" s="6">
        <f t="shared" si="0"/>
        <v>42</v>
      </c>
      <c r="E9" s="6">
        <v>0</v>
      </c>
      <c r="F9" s="6">
        <v>0</v>
      </c>
      <c r="G9" s="19">
        <f t="shared" si="1"/>
        <v>0</v>
      </c>
      <c r="H9" s="20">
        <f t="shared" si="2"/>
        <v>0</v>
      </c>
      <c r="I9" s="19">
        <f t="shared" si="3"/>
        <v>22</v>
      </c>
      <c r="J9" s="19">
        <f t="shared" si="4"/>
        <v>20</v>
      </c>
      <c r="K9" s="6">
        <f t="shared" si="5"/>
        <v>42</v>
      </c>
      <c r="L9" s="6">
        <v>10</v>
      </c>
      <c r="M9" s="6">
        <v>8</v>
      </c>
      <c r="N9" s="6">
        <f t="shared" si="6"/>
        <v>18</v>
      </c>
      <c r="O9" s="20">
        <f t="shared" si="7"/>
        <v>0.43902439024390244</v>
      </c>
      <c r="P9" s="6">
        <v>6</v>
      </c>
      <c r="Q9" s="6">
        <v>7</v>
      </c>
      <c r="R9" s="6">
        <f t="shared" si="8"/>
        <v>13</v>
      </c>
      <c r="S9" s="20">
        <f t="shared" si="9"/>
        <v>0.31707317073170732</v>
      </c>
      <c r="T9" s="6">
        <v>5</v>
      </c>
      <c r="U9" s="6">
        <v>5</v>
      </c>
      <c r="V9" s="6">
        <f t="shared" si="10"/>
        <v>10</v>
      </c>
      <c r="W9" s="20">
        <f t="shared" si="11"/>
        <v>0.24390243902439024</v>
      </c>
      <c r="X9" s="19">
        <f t="shared" si="12"/>
        <v>21</v>
      </c>
      <c r="Y9" s="19">
        <f t="shared" si="13"/>
        <v>20</v>
      </c>
      <c r="Z9" s="6">
        <f t="shared" si="14"/>
        <v>41</v>
      </c>
      <c r="AA9" s="20">
        <f t="shared" si="15"/>
        <v>0.97619047619047616</v>
      </c>
      <c r="AB9" s="25"/>
    </row>
    <row r="10" spans="1:1025" s="14" customFormat="1" ht="24.95" customHeight="1">
      <c r="A10" s="18" t="s">
        <v>20</v>
      </c>
      <c r="B10" s="6">
        <v>22</v>
      </c>
      <c r="C10" s="6">
        <v>20</v>
      </c>
      <c r="D10" s="6">
        <f t="shared" si="0"/>
        <v>42</v>
      </c>
      <c r="E10" s="6">
        <v>0</v>
      </c>
      <c r="F10" s="6">
        <v>0</v>
      </c>
      <c r="G10" s="19">
        <f t="shared" si="1"/>
        <v>0</v>
      </c>
      <c r="H10" s="20">
        <f t="shared" si="2"/>
        <v>0</v>
      </c>
      <c r="I10" s="19">
        <f t="shared" si="3"/>
        <v>22</v>
      </c>
      <c r="J10" s="19">
        <f t="shared" si="4"/>
        <v>20</v>
      </c>
      <c r="K10" s="6">
        <f t="shared" si="5"/>
        <v>42</v>
      </c>
      <c r="L10" s="6">
        <v>4</v>
      </c>
      <c r="M10" s="6">
        <v>4</v>
      </c>
      <c r="N10" s="6">
        <f t="shared" si="6"/>
        <v>8</v>
      </c>
      <c r="O10" s="20">
        <f t="shared" si="7"/>
        <v>0.1951219512195122</v>
      </c>
      <c r="P10" s="6">
        <v>9</v>
      </c>
      <c r="Q10" s="6">
        <v>7</v>
      </c>
      <c r="R10" s="6">
        <f t="shared" si="8"/>
        <v>16</v>
      </c>
      <c r="S10" s="20">
        <f t="shared" si="9"/>
        <v>0.3902439024390244</v>
      </c>
      <c r="T10" s="6">
        <v>8</v>
      </c>
      <c r="U10" s="6">
        <v>9</v>
      </c>
      <c r="V10" s="6">
        <f t="shared" si="10"/>
        <v>17</v>
      </c>
      <c r="W10" s="20">
        <f t="shared" si="11"/>
        <v>0.41463414634146339</v>
      </c>
      <c r="X10" s="19">
        <f t="shared" si="12"/>
        <v>21</v>
      </c>
      <c r="Y10" s="19">
        <f t="shared" si="13"/>
        <v>20</v>
      </c>
      <c r="Z10" s="6">
        <f t="shared" si="14"/>
        <v>41</v>
      </c>
      <c r="AA10" s="20">
        <f t="shared" si="15"/>
        <v>0.97619047619047616</v>
      </c>
      <c r="AB10" s="25"/>
    </row>
    <row r="11" spans="1:1025" s="1" customFormat="1" ht="24.95" customHeight="1">
      <c r="A11" s="29" t="s">
        <v>21</v>
      </c>
      <c r="B11" s="19">
        <v>22</v>
      </c>
      <c r="C11" s="19">
        <v>20</v>
      </c>
      <c r="D11" s="6">
        <f t="shared" si="0"/>
        <v>42</v>
      </c>
      <c r="E11" s="19">
        <v>0</v>
      </c>
      <c r="F11" s="19">
        <v>0</v>
      </c>
      <c r="G11" s="19">
        <f t="shared" si="1"/>
        <v>0</v>
      </c>
      <c r="H11" s="34">
        <f t="shared" si="2"/>
        <v>0</v>
      </c>
      <c r="I11" s="19">
        <f t="shared" si="3"/>
        <v>22</v>
      </c>
      <c r="J11" s="19">
        <f t="shared" si="4"/>
        <v>20</v>
      </c>
      <c r="K11" s="6">
        <f t="shared" si="5"/>
        <v>42</v>
      </c>
      <c r="L11" s="19">
        <v>10</v>
      </c>
      <c r="M11" s="19">
        <v>3</v>
      </c>
      <c r="N11" s="19">
        <f t="shared" si="6"/>
        <v>13</v>
      </c>
      <c r="O11" s="20">
        <f t="shared" si="7"/>
        <v>0.30952380952380953</v>
      </c>
      <c r="P11" s="19">
        <v>8</v>
      </c>
      <c r="Q11" s="19">
        <v>6</v>
      </c>
      <c r="R11" s="19">
        <f t="shared" si="8"/>
        <v>14</v>
      </c>
      <c r="S11" s="20">
        <f t="shared" si="9"/>
        <v>0.33333333333333331</v>
      </c>
      <c r="T11" s="19">
        <v>4</v>
      </c>
      <c r="U11" s="19">
        <v>11</v>
      </c>
      <c r="V11" s="19">
        <f t="shared" si="10"/>
        <v>15</v>
      </c>
      <c r="W11" s="20">
        <f t="shared" si="11"/>
        <v>0.35714285714285715</v>
      </c>
      <c r="X11" s="19">
        <f t="shared" si="12"/>
        <v>22</v>
      </c>
      <c r="Y11" s="19">
        <f t="shared" si="13"/>
        <v>20</v>
      </c>
      <c r="Z11" s="19">
        <f t="shared" si="14"/>
        <v>42</v>
      </c>
      <c r="AA11" s="34">
        <f t="shared" si="15"/>
        <v>1</v>
      </c>
      <c r="AB11" s="32"/>
      <c r="AMK11" s="12"/>
    </row>
    <row r="12" spans="1:1025" s="1" customFormat="1" ht="24.95" customHeight="1">
      <c r="A12" s="30"/>
      <c r="B12" s="23"/>
      <c r="C12" s="23"/>
      <c r="D12" s="22"/>
      <c r="E12" s="23"/>
      <c r="F12" s="23"/>
      <c r="G12" s="23"/>
      <c r="H12" s="31"/>
      <c r="I12" s="23"/>
      <c r="J12" s="23"/>
      <c r="K12" s="22"/>
      <c r="L12" s="23"/>
      <c r="M12" s="23"/>
      <c r="N12" s="23"/>
      <c r="O12" s="24"/>
      <c r="P12" s="23"/>
      <c r="Q12" s="23"/>
      <c r="R12" s="23"/>
      <c r="S12" s="31"/>
      <c r="T12" s="23"/>
      <c r="U12" s="23"/>
      <c r="V12" s="23"/>
      <c r="W12" s="31"/>
      <c r="X12" s="23"/>
      <c r="Y12" s="23"/>
      <c r="Z12" s="23"/>
      <c r="AA12" s="31"/>
      <c r="AB12" s="33"/>
      <c r="AMK12" s="12"/>
    </row>
    <row r="13" spans="1:1025" s="1" customFormat="1" ht="24.95" customHeight="1">
      <c r="A13" s="30"/>
      <c r="B13" s="23"/>
      <c r="C13" s="23"/>
      <c r="D13" s="22"/>
      <c r="E13" s="23"/>
      <c r="F13" s="23"/>
      <c r="G13" s="23"/>
      <c r="H13" s="31"/>
      <c r="I13" s="23"/>
      <c r="J13" s="23"/>
      <c r="K13" s="22"/>
      <c r="L13" s="23"/>
      <c r="M13" s="23"/>
      <c r="N13" s="23"/>
      <c r="O13" s="24"/>
      <c r="P13" s="23"/>
      <c r="Q13" s="23"/>
      <c r="R13" s="23"/>
      <c r="S13" s="31"/>
      <c r="T13" s="23"/>
      <c r="U13" s="23"/>
      <c r="V13" s="23"/>
      <c r="W13" s="31"/>
      <c r="X13" s="23"/>
      <c r="Y13" s="23"/>
      <c r="Z13" s="23"/>
      <c r="AA13" s="31"/>
      <c r="AB13" s="33"/>
      <c r="AMK13" s="12"/>
    </row>
    <row r="14" spans="1:1025" s="2" customFormat="1" ht="24.95" customHeight="1">
      <c r="A14" s="7" t="s">
        <v>42</v>
      </c>
      <c r="B14" s="8">
        <f t="shared" ref="B14:G14" si="16">SUM(B8:B11)</f>
        <v>87</v>
      </c>
      <c r="C14" s="8">
        <f t="shared" si="16"/>
        <v>80</v>
      </c>
      <c r="D14" s="8">
        <f t="shared" si="16"/>
        <v>167</v>
      </c>
      <c r="E14" s="8">
        <f t="shared" si="16"/>
        <v>0</v>
      </c>
      <c r="F14" s="8">
        <f t="shared" si="16"/>
        <v>0</v>
      </c>
      <c r="G14" s="8">
        <f t="shared" si="16"/>
        <v>0</v>
      </c>
      <c r="H14" s="9">
        <f>G14/D14</f>
        <v>0</v>
      </c>
      <c r="I14" s="8">
        <f t="shared" ref="I14:N14" si="17">SUM(I8:I11)</f>
        <v>87</v>
      </c>
      <c r="J14" s="8">
        <f t="shared" si="17"/>
        <v>80</v>
      </c>
      <c r="K14" s="8">
        <f t="shared" si="17"/>
        <v>167</v>
      </c>
      <c r="L14" s="8">
        <f t="shared" si="17"/>
        <v>37</v>
      </c>
      <c r="M14" s="8">
        <f t="shared" si="17"/>
        <v>28</v>
      </c>
      <c r="N14" s="8">
        <f t="shared" si="17"/>
        <v>65</v>
      </c>
      <c r="O14" s="9">
        <f>N14/K14</f>
        <v>0.38922155688622756</v>
      </c>
      <c r="P14" s="8">
        <f>SUM(P8:P11)</f>
        <v>28</v>
      </c>
      <c r="Q14" s="8">
        <f>SUM(Q8:Q11)</f>
        <v>24</v>
      </c>
      <c r="R14" s="8">
        <f>SUM(R8:R11)</f>
        <v>52</v>
      </c>
      <c r="S14" s="9">
        <f>R14/K14</f>
        <v>0.31137724550898205</v>
      </c>
      <c r="T14" s="8">
        <f>SUM(T8:T11)</f>
        <v>18</v>
      </c>
      <c r="U14" s="8">
        <f>SUM(U8:U11)</f>
        <v>28</v>
      </c>
      <c r="V14" s="8">
        <f>SUM(V8:V11)</f>
        <v>46</v>
      </c>
      <c r="W14" s="9">
        <f>V14/K14</f>
        <v>0.27544910179640719</v>
      </c>
      <c r="X14" s="8">
        <f>SUM(X8:X11)</f>
        <v>83</v>
      </c>
      <c r="Y14" s="8">
        <f>SUM(Y8:Y11)</f>
        <v>80</v>
      </c>
      <c r="Z14" s="8">
        <f>SUM(Z8:Z11)</f>
        <v>163</v>
      </c>
      <c r="AA14" s="9">
        <f>Z14/K14</f>
        <v>0.9760479041916168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12" customHeight="1">
      <c r="A15" s="51" t="s">
        <v>46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12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2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47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rintOptions horizontalCentered="1" verticalCentered="1"/>
  <pageMargins left="0.42916666666666697" right="0.27916666666666701" top="0.75" bottom="0.42916666666666697" header="0.51111111111111096" footer="0.51111111111111096"/>
  <pageSetup paperSize="9" firstPageNumber="0" orientation="landscape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18"/>
  <sheetViews>
    <sheetView workbookViewId="0">
      <selection activeCell="AA3" sqref="AA1:AA1048576"/>
    </sheetView>
  </sheetViews>
  <sheetFormatPr defaultColWidth="9" defaultRowHeight="14.25"/>
  <cols>
    <col min="1" max="1" width="3.625" style="4" customWidth="1"/>
    <col min="2" max="2" width="4.625" style="4" customWidth="1"/>
    <col min="3" max="3" width="5.375" style="4" customWidth="1"/>
    <col min="4" max="4" width="4.625" style="4" customWidth="1"/>
    <col min="5" max="7" width="2.625" style="4" customWidth="1"/>
    <col min="8" max="8" width="5.375" style="4" customWidth="1"/>
    <col min="9" max="11" width="4.625" style="4" customWidth="1"/>
    <col min="12" max="13" width="4.125" style="4" customWidth="1"/>
    <col min="14" max="14" width="4.625" style="4" customWidth="1"/>
    <col min="15" max="15" width="5.625" style="4" customWidth="1"/>
    <col min="16" max="18" width="4.125" style="4" customWidth="1"/>
    <col min="19" max="19" width="5.625" style="4" customWidth="1"/>
    <col min="20" max="22" width="3.625" style="4" customWidth="1"/>
    <col min="23" max="23" width="5.625" style="4" customWidth="1"/>
    <col min="24" max="26" width="4.625" style="4" customWidth="1"/>
    <col min="27" max="27" width="8.125" style="4" customWidth="1"/>
    <col min="28" max="28" width="2.625" style="4" customWidth="1"/>
    <col min="29" max="1025" width="9.375" style="4"/>
    <col min="1026" max="16384" width="9" style="5"/>
  </cols>
  <sheetData>
    <row r="1" spans="1:1025" ht="30" customHeight="1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24.9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1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24.95" customHeight="1">
      <c r="A3" s="43"/>
      <c r="B3" s="43"/>
      <c r="C3" s="43"/>
      <c r="D3" s="43"/>
      <c r="E3" s="43"/>
      <c r="F3" s="43"/>
      <c r="G3" s="43" t="s">
        <v>49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4</v>
      </c>
      <c r="B4" s="44" t="s">
        <v>5</v>
      </c>
      <c r="C4" s="44"/>
      <c r="D4" s="44"/>
      <c r="E4" s="44" t="s">
        <v>6</v>
      </c>
      <c r="F4" s="44"/>
      <c r="G4" s="44"/>
      <c r="H4" s="44"/>
      <c r="I4" s="44" t="s">
        <v>7</v>
      </c>
      <c r="J4" s="44"/>
      <c r="K4" s="44"/>
      <c r="L4" s="44" t="s">
        <v>8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9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10</v>
      </c>
      <c r="M5" s="45"/>
      <c r="N5" s="45"/>
      <c r="O5" s="45"/>
      <c r="P5" s="45" t="s">
        <v>11</v>
      </c>
      <c r="Q5" s="45"/>
      <c r="R5" s="45"/>
      <c r="S5" s="45"/>
      <c r="T5" s="45" t="s">
        <v>12</v>
      </c>
      <c r="U5" s="45"/>
      <c r="V5" s="45"/>
      <c r="W5" s="45"/>
      <c r="X5" s="45" t="s">
        <v>13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14</v>
      </c>
      <c r="C6" s="16" t="s">
        <v>15</v>
      </c>
      <c r="D6" s="16" t="s">
        <v>16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14</v>
      </c>
      <c r="J6" s="16" t="s">
        <v>15</v>
      </c>
      <c r="K6" s="16" t="s">
        <v>16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14</v>
      </c>
      <c r="Q6" s="16" t="s">
        <v>15</v>
      </c>
      <c r="R6" s="16" t="s">
        <v>16</v>
      </c>
      <c r="S6" s="16" t="s">
        <v>17</v>
      </c>
      <c r="T6" s="16" t="s">
        <v>14</v>
      </c>
      <c r="U6" s="16" t="s">
        <v>15</v>
      </c>
      <c r="V6" s="16" t="s">
        <v>16</v>
      </c>
      <c r="W6" s="16" t="s">
        <v>17</v>
      </c>
      <c r="X6" s="16" t="s">
        <v>14</v>
      </c>
      <c r="Y6" s="16" t="s">
        <v>15</v>
      </c>
      <c r="Z6" s="16" t="s">
        <v>16</v>
      </c>
      <c r="AA6" s="16" t="s">
        <v>17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13" customFormat="1" ht="24.95" customHeight="1">
      <c r="A8" s="18" t="s">
        <v>22</v>
      </c>
      <c r="B8" s="6">
        <v>24</v>
      </c>
      <c r="C8" s="6">
        <v>21</v>
      </c>
      <c r="D8" s="6">
        <f t="shared" ref="D8:D11" si="0">B8+C8</f>
        <v>45</v>
      </c>
      <c r="E8" s="6">
        <v>1</v>
      </c>
      <c r="F8" s="6">
        <v>0</v>
      </c>
      <c r="G8" s="19">
        <f t="shared" ref="G8:G11" si="1">E8+F8</f>
        <v>1</v>
      </c>
      <c r="H8" s="20">
        <v>0</v>
      </c>
      <c r="I8" s="19">
        <f t="shared" ref="I8:I11" si="2">B8-E8</f>
        <v>23</v>
      </c>
      <c r="J8" s="19">
        <f t="shared" ref="J8:J11" si="3">C8-F8</f>
        <v>21</v>
      </c>
      <c r="K8" s="6">
        <f t="shared" ref="K8:K11" si="4">J8+I8</f>
        <v>44</v>
      </c>
      <c r="L8" s="6">
        <v>8</v>
      </c>
      <c r="M8" s="6">
        <v>3</v>
      </c>
      <c r="N8" s="6">
        <f t="shared" ref="N8:N11" si="5">L8+M8</f>
        <v>11</v>
      </c>
      <c r="O8" s="20">
        <f t="shared" ref="O8:O11" si="6">N8/K8</f>
        <v>0.25</v>
      </c>
      <c r="P8" s="6">
        <v>5</v>
      </c>
      <c r="Q8" s="6">
        <v>8</v>
      </c>
      <c r="R8" s="6">
        <f t="shared" ref="R8:R11" si="7">P8+Q8</f>
        <v>13</v>
      </c>
      <c r="S8" s="20">
        <f t="shared" ref="S8:S11" si="8">R8/K8</f>
        <v>0.29545454545454547</v>
      </c>
      <c r="T8" s="6">
        <v>9</v>
      </c>
      <c r="U8" s="6">
        <v>10</v>
      </c>
      <c r="V8" s="6">
        <f t="shared" ref="V8:V11" si="9">T8+U8</f>
        <v>19</v>
      </c>
      <c r="W8" s="20">
        <f t="shared" ref="W8:W11" si="10">V8/K8</f>
        <v>0.43181818181818182</v>
      </c>
      <c r="X8" s="19">
        <f t="shared" ref="X8:X11" si="11">L8+P8+T8</f>
        <v>22</v>
      </c>
      <c r="Y8" s="19">
        <f t="shared" ref="Y8:Y11" si="12">M8+Q8+U8</f>
        <v>21</v>
      </c>
      <c r="Z8" s="6">
        <f t="shared" ref="Z8:Z11" si="13">X8+Y8</f>
        <v>43</v>
      </c>
      <c r="AA8" s="20">
        <f t="shared" ref="AA8:AA11" si="14">Z8/K8</f>
        <v>0.97727272727272729</v>
      </c>
      <c r="AB8" s="25"/>
      <c r="AMK8" s="27"/>
    </row>
    <row r="9" spans="1:1025" s="13" customFormat="1" ht="24.95" customHeight="1">
      <c r="A9" s="18" t="s">
        <v>23</v>
      </c>
      <c r="B9" s="6">
        <v>24</v>
      </c>
      <c r="C9" s="6">
        <v>19</v>
      </c>
      <c r="D9" s="6">
        <f t="shared" si="0"/>
        <v>43</v>
      </c>
      <c r="E9" s="6">
        <v>0</v>
      </c>
      <c r="F9" s="6">
        <v>0</v>
      </c>
      <c r="G9" s="19">
        <f t="shared" si="1"/>
        <v>0</v>
      </c>
      <c r="H9" s="20">
        <v>0</v>
      </c>
      <c r="I9" s="19">
        <f t="shared" si="2"/>
        <v>24</v>
      </c>
      <c r="J9" s="19">
        <f t="shared" si="3"/>
        <v>19</v>
      </c>
      <c r="K9" s="6">
        <f t="shared" si="4"/>
        <v>43</v>
      </c>
      <c r="L9" s="6">
        <v>9</v>
      </c>
      <c r="M9" s="6">
        <v>5</v>
      </c>
      <c r="N9" s="6">
        <f t="shared" si="5"/>
        <v>14</v>
      </c>
      <c r="O9" s="20">
        <f t="shared" si="6"/>
        <v>0.32558139534883723</v>
      </c>
      <c r="P9" s="6">
        <v>6</v>
      </c>
      <c r="Q9" s="6">
        <v>7</v>
      </c>
      <c r="R9" s="6">
        <f t="shared" si="7"/>
        <v>13</v>
      </c>
      <c r="S9" s="20">
        <f t="shared" si="8"/>
        <v>0.30232558139534882</v>
      </c>
      <c r="T9" s="6">
        <v>8</v>
      </c>
      <c r="U9" s="6">
        <v>7</v>
      </c>
      <c r="V9" s="6">
        <f t="shared" si="9"/>
        <v>15</v>
      </c>
      <c r="W9" s="20">
        <f t="shared" si="10"/>
        <v>0.34883720930232559</v>
      </c>
      <c r="X9" s="19">
        <f t="shared" si="11"/>
        <v>23</v>
      </c>
      <c r="Y9" s="19">
        <f t="shared" si="12"/>
        <v>19</v>
      </c>
      <c r="Z9" s="6">
        <f t="shared" si="13"/>
        <v>42</v>
      </c>
      <c r="AA9" s="20">
        <f t="shared" si="14"/>
        <v>0.97674418604651159</v>
      </c>
      <c r="AB9" s="25"/>
      <c r="AMK9" s="27"/>
    </row>
    <row r="10" spans="1:1025" s="14" customFormat="1" ht="24.95" customHeight="1">
      <c r="A10" s="18" t="s">
        <v>24</v>
      </c>
      <c r="B10" s="6">
        <v>24</v>
      </c>
      <c r="C10" s="6">
        <v>20</v>
      </c>
      <c r="D10" s="6">
        <f t="shared" si="0"/>
        <v>44</v>
      </c>
      <c r="E10" s="6">
        <v>0</v>
      </c>
      <c r="F10" s="6">
        <v>0</v>
      </c>
      <c r="G10" s="19">
        <f t="shared" si="1"/>
        <v>0</v>
      </c>
      <c r="H10" s="20">
        <f t="shared" ref="H10:H14" si="15">G10/D10</f>
        <v>0</v>
      </c>
      <c r="I10" s="19">
        <f t="shared" si="2"/>
        <v>24</v>
      </c>
      <c r="J10" s="19">
        <f t="shared" si="3"/>
        <v>20</v>
      </c>
      <c r="K10" s="6">
        <f t="shared" si="4"/>
        <v>44</v>
      </c>
      <c r="L10" s="6">
        <v>10</v>
      </c>
      <c r="M10" s="6">
        <v>4</v>
      </c>
      <c r="N10" s="6">
        <f t="shared" si="5"/>
        <v>14</v>
      </c>
      <c r="O10" s="20">
        <f t="shared" si="6"/>
        <v>0.31818181818181818</v>
      </c>
      <c r="P10" s="6">
        <v>6</v>
      </c>
      <c r="Q10" s="6">
        <v>6</v>
      </c>
      <c r="R10" s="6">
        <f t="shared" si="7"/>
        <v>12</v>
      </c>
      <c r="S10" s="20">
        <f t="shared" si="8"/>
        <v>0.27272727272727271</v>
      </c>
      <c r="T10" s="6">
        <v>8</v>
      </c>
      <c r="U10" s="6">
        <v>10</v>
      </c>
      <c r="V10" s="6">
        <f t="shared" si="9"/>
        <v>18</v>
      </c>
      <c r="W10" s="20">
        <f t="shared" si="10"/>
        <v>0.40909090909090912</v>
      </c>
      <c r="X10" s="19">
        <f t="shared" si="11"/>
        <v>24</v>
      </c>
      <c r="Y10" s="19">
        <f t="shared" si="12"/>
        <v>20</v>
      </c>
      <c r="Z10" s="6">
        <f t="shared" si="13"/>
        <v>44</v>
      </c>
      <c r="AA10" s="20">
        <f t="shared" si="14"/>
        <v>1</v>
      </c>
      <c r="AB10" s="25"/>
    </row>
    <row r="11" spans="1:1025" s="14" customFormat="1" ht="24.95" customHeight="1">
      <c r="A11" s="18" t="s">
        <v>25</v>
      </c>
      <c r="B11" s="6">
        <v>26</v>
      </c>
      <c r="C11" s="6">
        <v>19</v>
      </c>
      <c r="D11" s="6">
        <f t="shared" si="0"/>
        <v>45</v>
      </c>
      <c r="E11" s="6">
        <v>0</v>
      </c>
      <c r="F11" s="6">
        <v>0</v>
      </c>
      <c r="G11" s="19">
        <f t="shared" si="1"/>
        <v>0</v>
      </c>
      <c r="H11" s="20">
        <f t="shared" si="15"/>
        <v>0</v>
      </c>
      <c r="I11" s="19">
        <f t="shared" si="2"/>
        <v>26</v>
      </c>
      <c r="J11" s="19">
        <f t="shared" si="3"/>
        <v>19</v>
      </c>
      <c r="K11" s="6">
        <f t="shared" si="4"/>
        <v>45</v>
      </c>
      <c r="L11" s="6">
        <v>10</v>
      </c>
      <c r="M11" s="6">
        <v>4</v>
      </c>
      <c r="N11" s="6">
        <f t="shared" si="5"/>
        <v>14</v>
      </c>
      <c r="O11" s="20">
        <f t="shared" si="6"/>
        <v>0.31111111111111112</v>
      </c>
      <c r="P11" s="6">
        <v>11</v>
      </c>
      <c r="Q11" s="6">
        <v>8</v>
      </c>
      <c r="R11" s="6">
        <f t="shared" si="7"/>
        <v>19</v>
      </c>
      <c r="S11" s="20">
        <f t="shared" si="8"/>
        <v>0.42222222222222222</v>
      </c>
      <c r="T11" s="6">
        <v>5</v>
      </c>
      <c r="U11" s="6">
        <v>6</v>
      </c>
      <c r="V11" s="6">
        <f t="shared" si="9"/>
        <v>11</v>
      </c>
      <c r="W11" s="20">
        <f t="shared" si="10"/>
        <v>0.24444444444444444</v>
      </c>
      <c r="X11" s="19">
        <f t="shared" si="11"/>
        <v>26</v>
      </c>
      <c r="Y11" s="19">
        <f t="shared" si="12"/>
        <v>18</v>
      </c>
      <c r="Z11" s="6">
        <f t="shared" si="13"/>
        <v>44</v>
      </c>
      <c r="AA11" s="20">
        <f t="shared" si="14"/>
        <v>0.97777777777777775</v>
      </c>
      <c r="AB11" s="25"/>
    </row>
    <row r="12" spans="1:1025" s="14" customFormat="1" ht="24.95" customHeight="1">
      <c r="A12" s="21"/>
      <c r="B12" s="22"/>
      <c r="C12" s="22"/>
      <c r="D12" s="22"/>
      <c r="E12" s="22"/>
      <c r="F12" s="22"/>
      <c r="G12" s="23"/>
      <c r="H12" s="24"/>
      <c r="I12" s="23"/>
      <c r="J12" s="23"/>
      <c r="K12" s="22"/>
      <c r="L12" s="22"/>
      <c r="M12" s="22"/>
      <c r="N12" s="22"/>
      <c r="O12" s="24"/>
      <c r="P12" s="22"/>
      <c r="Q12" s="22"/>
      <c r="R12" s="22"/>
      <c r="S12" s="24"/>
      <c r="T12" s="22"/>
      <c r="U12" s="22"/>
      <c r="V12" s="22"/>
      <c r="W12" s="24"/>
      <c r="X12" s="23"/>
      <c r="Y12" s="23"/>
      <c r="Z12" s="22"/>
      <c r="AA12" s="24"/>
      <c r="AB12" s="26"/>
    </row>
    <row r="13" spans="1:1025" s="14" customFormat="1" ht="24.95" customHeight="1">
      <c r="A13" s="21"/>
      <c r="B13" s="22"/>
      <c r="C13" s="22"/>
      <c r="D13" s="22"/>
      <c r="E13" s="22"/>
      <c r="F13" s="22"/>
      <c r="G13" s="23"/>
      <c r="H13" s="24"/>
      <c r="I13" s="23"/>
      <c r="J13" s="23"/>
      <c r="K13" s="22"/>
      <c r="L13" s="22"/>
      <c r="M13" s="22"/>
      <c r="N13" s="22"/>
      <c r="O13" s="24"/>
      <c r="P13" s="22"/>
      <c r="Q13" s="22"/>
      <c r="R13" s="22"/>
      <c r="S13" s="24"/>
      <c r="T13" s="22"/>
      <c r="U13" s="22"/>
      <c r="V13" s="22"/>
      <c r="W13" s="24"/>
      <c r="X13" s="23"/>
      <c r="Y13" s="23"/>
      <c r="Z13" s="22"/>
      <c r="AA13" s="24"/>
      <c r="AB13" s="26"/>
    </row>
    <row r="14" spans="1:1025" s="2" customFormat="1" ht="24.95" customHeight="1">
      <c r="A14" s="7" t="s">
        <v>42</v>
      </c>
      <c r="B14" s="8">
        <f t="shared" ref="B14:G14" si="16">SUM(B8:B11)</f>
        <v>98</v>
      </c>
      <c r="C14" s="8">
        <f t="shared" si="16"/>
        <v>79</v>
      </c>
      <c r="D14" s="8">
        <f t="shared" si="16"/>
        <v>177</v>
      </c>
      <c r="E14" s="8">
        <f t="shared" si="16"/>
        <v>1</v>
      </c>
      <c r="F14" s="8">
        <f t="shared" si="16"/>
        <v>0</v>
      </c>
      <c r="G14" s="8">
        <f t="shared" si="16"/>
        <v>1</v>
      </c>
      <c r="H14" s="9">
        <f t="shared" si="15"/>
        <v>5.6497175141242938E-3</v>
      </c>
      <c r="I14" s="8">
        <f t="shared" ref="I14:N14" si="17">SUM(I8:I11)</f>
        <v>97</v>
      </c>
      <c r="J14" s="8">
        <f t="shared" si="17"/>
        <v>79</v>
      </c>
      <c r="K14" s="8">
        <f t="shared" si="17"/>
        <v>176</v>
      </c>
      <c r="L14" s="8">
        <f t="shared" si="17"/>
        <v>37</v>
      </c>
      <c r="M14" s="8">
        <f t="shared" si="17"/>
        <v>16</v>
      </c>
      <c r="N14" s="8">
        <f t="shared" si="17"/>
        <v>53</v>
      </c>
      <c r="O14" s="9">
        <f>N14/K14</f>
        <v>0.30113636363636365</v>
      </c>
      <c r="P14" s="8">
        <f t="shared" ref="P14:R14" si="18">SUM(P8:P11)</f>
        <v>28</v>
      </c>
      <c r="Q14" s="8">
        <f t="shared" si="18"/>
        <v>29</v>
      </c>
      <c r="R14" s="8">
        <f t="shared" si="18"/>
        <v>57</v>
      </c>
      <c r="S14" s="9">
        <f>R14/K14</f>
        <v>0.32386363636363635</v>
      </c>
      <c r="T14" s="8">
        <f t="shared" ref="T14:V14" si="19">SUM(T8:T11)</f>
        <v>30</v>
      </c>
      <c r="U14" s="8">
        <f t="shared" si="19"/>
        <v>33</v>
      </c>
      <c r="V14" s="8">
        <f t="shared" si="19"/>
        <v>63</v>
      </c>
      <c r="W14" s="9">
        <f>V14/K14</f>
        <v>0.35795454545454547</v>
      </c>
      <c r="X14" s="8">
        <f t="shared" ref="X14:Z14" si="20">SUM(X8:X11)</f>
        <v>95</v>
      </c>
      <c r="Y14" s="8">
        <f t="shared" si="20"/>
        <v>78</v>
      </c>
      <c r="Z14" s="8">
        <f t="shared" si="20"/>
        <v>173</v>
      </c>
      <c r="AA14" s="9">
        <f>Z14/K14</f>
        <v>0.98295454545454541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15" customHeight="1">
      <c r="A15" s="51" t="s">
        <v>43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24.9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50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1111111111111096" footer="0.51111111111111096"/>
  <pageSetup paperSize="9" firstPageNumber="0" orientation="landscape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18"/>
  <sheetViews>
    <sheetView workbookViewId="0">
      <selection activeCell="AA3" sqref="AA1:AA1048576"/>
    </sheetView>
  </sheetViews>
  <sheetFormatPr defaultColWidth="9" defaultRowHeight="14.25"/>
  <cols>
    <col min="1" max="1" width="3.625" style="4" customWidth="1"/>
    <col min="2" max="2" width="4.625" style="4" customWidth="1"/>
    <col min="3" max="3" width="5.375" style="4" customWidth="1"/>
    <col min="4" max="4" width="4.625" style="4" customWidth="1"/>
    <col min="5" max="7" width="2.625" style="4" customWidth="1"/>
    <col min="8" max="8" width="5.375" style="4" customWidth="1"/>
    <col min="9" max="11" width="4.625" style="4" customWidth="1"/>
    <col min="12" max="13" width="4.125" style="4" customWidth="1"/>
    <col min="14" max="14" width="4.625" style="4" customWidth="1"/>
    <col min="15" max="15" width="5.625" style="4" customWidth="1"/>
    <col min="16" max="18" width="4.125" style="4" customWidth="1"/>
    <col min="19" max="19" width="5.625" style="4" customWidth="1"/>
    <col min="20" max="22" width="3.625" style="4" customWidth="1"/>
    <col min="23" max="23" width="5.625" style="4" customWidth="1"/>
    <col min="24" max="26" width="4.625" style="4" customWidth="1"/>
    <col min="27" max="27" width="8.625" style="4" customWidth="1"/>
    <col min="28" max="28" width="2.625" style="4" customWidth="1"/>
    <col min="29" max="1025" width="9.375" style="4"/>
    <col min="1026" max="16384" width="9" style="5"/>
  </cols>
  <sheetData>
    <row r="1" spans="1:1025" ht="30" customHeight="1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24.9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1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24.95" customHeight="1">
      <c r="A3" s="43"/>
      <c r="B3" s="43"/>
      <c r="C3" s="43"/>
      <c r="D3" s="43"/>
      <c r="E3" s="43"/>
      <c r="F3" s="43"/>
      <c r="G3" s="43" t="s">
        <v>49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4</v>
      </c>
      <c r="B4" s="44" t="s">
        <v>5</v>
      </c>
      <c r="C4" s="44"/>
      <c r="D4" s="44"/>
      <c r="E4" s="44" t="s">
        <v>6</v>
      </c>
      <c r="F4" s="44"/>
      <c r="G4" s="44"/>
      <c r="H4" s="44"/>
      <c r="I4" s="44" t="s">
        <v>7</v>
      </c>
      <c r="J4" s="44"/>
      <c r="K4" s="44"/>
      <c r="L4" s="44" t="s">
        <v>8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9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10</v>
      </c>
      <c r="M5" s="45"/>
      <c r="N5" s="45"/>
      <c r="O5" s="45"/>
      <c r="P5" s="45" t="s">
        <v>11</v>
      </c>
      <c r="Q5" s="45"/>
      <c r="R5" s="45"/>
      <c r="S5" s="45"/>
      <c r="T5" s="45" t="s">
        <v>12</v>
      </c>
      <c r="U5" s="45"/>
      <c r="V5" s="45"/>
      <c r="W5" s="45"/>
      <c r="X5" s="45" t="s">
        <v>13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14</v>
      </c>
      <c r="C6" s="16" t="s">
        <v>15</v>
      </c>
      <c r="D6" s="16" t="s">
        <v>16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14</v>
      </c>
      <c r="J6" s="16" t="s">
        <v>15</v>
      </c>
      <c r="K6" s="16" t="s">
        <v>16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14</v>
      </c>
      <c r="Q6" s="16" t="s">
        <v>15</v>
      </c>
      <c r="R6" s="16" t="s">
        <v>16</v>
      </c>
      <c r="S6" s="16" t="s">
        <v>17</v>
      </c>
      <c r="T6" s="16" t="s">
        <v>14</v>
      </c>
      <c r="U6" s="16" t="s">
        <v>15</v>
      </c>
      <c r="V6" s="16" t="s">
        <v>16</v>
      </c>
      <c r="W6" s="16" t="s">
        <v>17</v>
      </c>
      <c r="X6" s="16" t="s">
        <v>14</v>
      </c>
      <c r="Y6" s="16" t="s">
        <v>15</v>
      </c>
      <c r="Z6" s="16" t="s">
        <v>16</v>
      </c>
      <c r="AA6" s="16" t="s">
        <v>17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13" customFormat="1" ht="24.95" customHeight="1">
      <c r="A8" s="18" t="s">
        <v>26</v>
      </c>
      <c r="B8" s="6">
        <v>27</v>
      </c>
      <c r="C8" s="6">
        <v>17</v>
      </c>
      <c r="D8" s="6">
        <f t="shared" ref="D8:D11" si="0">B8+C8</f>
        <v>44</v>
      </c>
      <c r="E8" s="6">
        <v>1</v>
      </c>
      <c r="F8" s="6">
        <v>0</v>
      </c>
      <c r="G8" s="19">
        <f t="shared" ref="G8:G11" si="1">E8+F8</f>
        <v>1</v>
      </c>
      <c r="H8" s="20">
        <f t="shared" ref="H8:H11" si="2">G8/D8</f>
        <v>2.2727272727272728E-2</v>
      </c>
      <c r="I8" s="19">
        <f t="shared" ref="I8:I11" si="3">B8-E8</f>
        <v>26</v>
      </c>
      <c r="J8" s="19">
        <f t="shared" ref="J8:J11" si="4">C8-F8</f>
        <v>17</v>
      </c>
      <c r="K8" s="6">
        <f t="shared" ref="K8:K11" si="5">J8+I8</f>
        <v>43</v>
      </c>
      <c r="L8" s="6">
        <v>10</v>
      </c>
      <c r="M8" s="6">
        <v>4</v>
      </c>
      <c r="N8" s="6">
        <f t="shared" ref="N8:N11" si="6">L8+M8</f>
        <v>14</v>
      </c>
      <c r="O8" s="20">
        <f t="shared" ref="O8:O11" si="7">N8/Z8</f>
        <v>0.33333333333333331</v>
      </c>
      <c r="P8" s="6">
        <v>4</v>
      </c>
      <c r="Q8" s="6">
        <v>8</v>
      </c>
      <c r="R8" s="6">
        <f t="shared" ref="R8:R11" si="8">P8+Q8</f>
        <v>12</v>
      </c>
      <c r="S8" s="20">
        <f t="shared" ref="S8:S11" si="9">R8/Z8</f>
        <v>0.2857142857142857</v>
      </c>
      <c r="T8" s="6">
        <v>12</v>
      </c>
      <c r="U8" s="6">
        <v>4</v>
      </c>
      <c r="V8" s="6">
        <f t="shared" ref="V8:V11" si="10">T8+U8</f>
        <v>16</v>
      </c>
      <c r="W8" s="20">
        <f t="shared" ref="W8:W11" si="11">V8/Z8</f>
        <v>0.38095238095238093</v>
      </c>
      <c r="X8" s="19">
        <f t="shared" ref="X8:X11" si="12">L8+P8+T8</f>
        <v>26</v>
      </c>
      <c r="Y8" s="19">
        <f t="shared" ref="Y8:Y11" si="13">M8+Q8+U8</f>
        <v>16</v>
      </c>
      <c r="Z8" s="6">
        <f t="shared" ref="Z8:Z11" si="14">X8+Y8</f>
        <v>42</v>
      </c>
      <c r="AA8" s="20">
        <f t="shared" ref="AA8:AA11" si="15">Z8/K8</f>
        <v>0.97674418604651159</v>
      </c>
      <c r="AB8" s="25"/>
      <c r="AMK8" s="27"/>
    </row>
    <row r="9" spans="1:1025" s="13" customFormat="1" ht="24.95" customHeight="1">
      <c r="A9" s="18" t="s">
        <v>27</v>
      </c>
      <c r="B9" s="6">
        <v>25</v>
      </c>
      <c r="C9" s="6">
        <v>18</v>
      </c>
      <c r="D9" s="6">
        <f t="shared" si="0"/>
        <v>43</v>
      </c>
      <c r="E9" s="6">
        <v>0</v>
      </c>
      <c r="F9" s="6">
        <v>0</v>
      </c>
      <c r="G9" s="19">
        <f t="shared" si="1"/>
        <v>0</v>
      </c>
      <c r="H9" s="20">
        <f t="shared" si="2"/>
        <v>0</v>
      </c>
      <c r="I9" s="19">
        <f t="shared" si="3"/>
        <v>25</v>
      </c>
      <c r="J9" s="19">
        <f t="shared" si="4"/>
        <v>18</v>
      </c>
      <c r="K9" s="6">
        <f t="shared" si="5"/>
        <v>43</v>
      </c>
      <c r="L9" s="6">
        <v>15</v>
      </c>
      <c r="M9" s="6">
        <v>3</v>
      </c>
      <c r="N9" s="6">
        <f t="shared" si="6"/>
        <v>18</v>
      </c>
      <c r="O9" s="20">
        <f t="shared" si="7"/>
        <v>0.43902439024390244</v>
      </c>
      <c r="P9" s="6">
        <v>3</v>
      </c>
      <c r="Q9" s="6">
        <v>4</v>
      </c>
      <c r="R9" s="6">
        <f t="shared" si="8"/>
        <v>7</v>
      </c>
      <c r="S9" s="20">
        <f t="shared" si="9"/>
        <v>0.17073170731707318</v>
      </c>
      <c r="T9" s="6">
        <v>6</v>
      </c>
      <c r="U9" s="6">
        <v>10</v>
      </c>
      <c r="V9" s="6">
        <f t="shared" si="10"/>
        <v>16</v>
      </c>
      <c r="W9" s="20">
        <f t="shared" si="11"/>
        <v>0.3902439024390244</v>
      </c>
      <c r="X9" s="19">
        <f t="shared" si="12"/>
        <v>24</v>
      </c>
      <c r="Y9" s="19">
        <f t="shared" si="13"/>
        <v>17</v>
      </c>
      <c r="Z9" s="6">
        <f t="shared" si="14"/>
        <v>41</v>
      </c>
      <c r="AA9" s="20">
        <f t="shared" si="15"/>
        <v>0.95348837209302328</v>
      </c>
      <c r="AB9" s="25"/>
      <c r="AMK9" s="27"/>
    </row>
    <row r="10" spans="1:1025" s="14" customFormat="1" ht="24.95" customHeight="1">
      <c r="A10" s="18" t="s">
        <v>28</v>
      </c>
      <c r="B10" s="6">
        <v>27</v>
      </c>
      <c r="C10" s="6">
        <v>16</v>
      </c>
      <c r="D10" s="6">
        <f t="shared" si="0"/>
        <v>43</v>
      </c>
      <c r="E10" s="6">
        <v>0</v>
      </c>
      <c r="F10" s="6">
        <v>0</v>
      </c>
      <c r="G10" s="19">
        <f t="shared" si="1"/>
        <v>0</v>
      </c>
      <c r="H10" s="20">
        <f t="shared" si="2"/>
        <v>0</v>
      </c>
      <c r="I10" s="19">
        <f t="shared" si="3"/>
        <v>27</v>
      </c>
      <c r="J10" s="19">
        <f t="shared" si="4"/>
        <v>16</v>
      </c>
      <c r="K10" s="6">
        <f t="shared" si="5"/>
        <v>43</v>
      </c>
      <c r="L10" s="6">
        <v>3</v>
      </c>
      <c r="M10" s="6">
        <v>5</v>
      </c>
      <c r="N10" s="6">
        <f t="shared" si="6"/>
        <v>8</v>
      </c>
      <c r="O10" s="20">
        <f t="shared" si="7"/>
        <v>0.1951219512195122</v>
      </c>
      <c r="P10" s="6">
        <v>10</v>
      </c>
      <c r="Q10" s="6">
        <v>6</v>
      </c>
      <c r="R10" s="6">
        <f t="shared" si="8"/>
        <v>16</v>
      </c>
      <c r="S10" s="20">
        <f t="shared" si="9"/>
        <v>0.3902439024390244</v>
      </c>
      <c r="T10" s="6">
        <v>13</v>
      </c>
      <c r="U10" s="6">
        <v>4</v>
      </c>
      <c r="V10" s="6">
        <f t="shared" si="10"/>
        <v>17</v>
      </c>
      <c r="W10" s="20">
        <f t="shared" si="11"/>
        <v>0.41463414634146339</v>
      </c>
      <c r="X10" s="19">
        <f t="shared" si="12"/>
        <v>26</v>
      </c>
      <c r="Y10" s="19">
        <f t="shared" si="13"/>
        <v>15</v>
      </c>
      <c r="Z10" s="6">
        <f t="shared" si="14"/>
        <v>41</v>
      </c>
      <c r="AA10" s="20">
        <f t="shared" si="15"/>
        <v>0.95348837209302328</v>
      </c>
      <c r="AB10" s="25"/>
    </row>
    <row r="11" spans="1:1025" s="14" customFormat="1" ht="24.95" customHeight="1">
      <c r="A11" s="18" t="s">
        <v>29</v>
      </c>
      <c r="B11" s="6">
        <v>26</v>
      </c>
      <c r="C11" s="6">
        <v>14</v>
      </c>
      <c r="D11" s="6">
        <f t="shared" si="0"/>
        <v>40</v>
      </c>
      <c r="E11" s="6">
        <v>0</v>
      </c>
      <c r="F11" s="6">
        <v>0</v>
      </c>
      <c r="G11" s="19">
        <f t="shared" si="1"/>
        <v>0</v>
      </c>
      <c r="H11" s="20">
        <f t="shared" si="2"/>
        <v>0</v>
      </c>
      <c r="I11" s="19">
        <f t="shared" si="3"/>
        <v>26</v>
      </c>
      <c r="J11" s="19">
        <f t="shared" si="4"/>
        <v>14</v>
      </c>
      <c r="K11" s="6">
        <f t="shared" si="5"/>
        <v>40</v>
      </c>
      <c r="L11" s="6">
        <v>8</v>
      </c>
      <c r="M11" s="6">
        <v>5</v>
      </c>
      <c r="N11" s="6">
        <f t="shared" si="6"/>
        <v>13</v>
      </c>
      <c r="O11" s="20">
        <f t="shared" si="7"/>
        <v>0.32500000000000001</v>
      </c>
      <c r="P11" s="6">
        <v>6</v>
      </c>
      <c r="Q11" s="6">
        <v>6</v>
      </c>
      <c r="R11" s="6">
        <f t="shared" si="8"/>
        <v>12</v>
      </c>
      <c r="S11" s="20">
        <f t="shared" si="9"/>
        <v>0.3</v>
      </c>
      <c r="T11" s="6">
        <v>12</v>
      </c>
      <c r="U11" s="6">
        <v>3</v>
      </c>
      <c r="V11" s="6">
        <f t="shared" si="10"/>
        <v>15</v>
      </c>
      <c r="W11" s="20">
        <f t="shared" si="11"/>
        <v>0.375</v>
      </c>
      <c r="X11" s="19">
        <f t="shared" si="12"/>
        <v>26</v>
      </c>
      <c r="Y11" s="19">
        <f t="shared" si="13"/>
        <v>14</v>
      </c>
      <c r="Z11" s="6">
        <f t="shared" si="14"/>
        <v>40</v>
      </c>
      <c r="AA11" s="20">
        <f t="shared" si="15"/>
        <v>1</v>
      </c>
      <c r="AB11" s="25"/>
    </row>
    <row r="12" spans="1:1025" s="14" customFormat="1" ht="24.95" customHeight="1">
      <c r="A12" s="21"/>
      <c r="B12" s="22"/>
      <c r="C12" s="22"/>
      <c r="D12" s="22"/>
      <c r="E12" s="22"/>
      <c r="F12" s="22"/>
      <c r="G12" s="23"/>
      <c r="H12" s="24"/>
      <c r="I12" s="23"/>
      <c r="J12" s="23"/>
      <c r="K12" s="22"/>
      <c r="L12" s="22"/>
      <c r="M12" s="22"/>
      <c r="N12" s="22"/>
      <c r="O12" s="24"/>
      <c r="P12" s="22"/>
      <c r="Q12" s="22"/>
      <c r="R12" s="22"/>
      <c r="S12" s="24"/>
      <c r="T12" s="22"/>
      <c r="U12" s="22"/>
      <c r="V12" s="22"/>
      <c r="W12" s="24"/>
      <c r="X12" s="23"/>
      <c r="Y12" s="23"/>
      <c r="Z12" s="22"/>
      <c r="AA12" s="24"/>
      <c r="AB12" s="26"/>
    </row>
    <row r="13" spans="1:1025" s="14" customFormat="1" ht="24.95" customHeight="1">
      <c r="A13" s="21"/>
      <c r="B13" s="22"/>
      <c r="C13" s="22"/>
      <c r="D13" s="22"/>
      <c r="E13" s="22"/>
      <c r="F13" s="22"/>
      <c r="G13" s="23"/>
      <c r="H13" s="24"/>
      <c r="I13" s="23"/>
      <c r="J13" s="23"/>
      <c r="K13" s="22"/>
      <c r="L13" s="22"/>
      <c r="M13" s="22"/>
      <c r="N13" s="22"/>
      <c r="O13" s="24"/>
      <c r="P13" s="22"/>
      <c r="Q13" s="22"/>
      <c r="R13" s="22"/>
      <c r="S13" s="24"/>
      <c r="T13" s="22"/>
      <c r="U13" s="22"/>
      <c r="V13" s="22"/>
      <c r="W13" s="24"/>
      <c r="X13" s="23"/>
      <c r="Y13" s="23"/>
      <c r="Z13" s="22"/>
      <c r="AA13" s="24"/>
      <c r="AB13" s="26"/>
    </row>
    <row r="14" spans="1:1025" s="2" customFormat="1" ht="24.95" customHeight="1">
      <c r="A14" s="7" t="s">
        <v>42</v>
      </c>
      <c r="B14" s="8">
        <f t="shared" ref="B14:G14" si="16">SUM(B8:B11)</f>
        <v>105</v>
      </c>
      <c r="C14" s="8">
        <f t="shared" si="16"/>
        <v>65</v>
      </c>
      <c r="D14" s="8">
        <f t="shared" si="16"/>
        <v>170</v>
      </c>
      <c r="E14" s="8">
        <f t="shared" si="16"/>
        <v>1</v>
      </c>
      <c r="F14" s="8">
        <f t="shared" si="16"/>
        <v>0</v>
      </c>
      <c r="G14" s="8">
        <f t="shared" si="16"/>
        <v>1</v>
      </c>
      <c r="H14" s="9">
        <f>G14/D14</f>
        <v>5.8823529411764705E-3</v>
      </c>
      <c r="I14" s="8">
        <f t="shared" ref="I14:N14" si="17">SUM(I8:I11)</f>
        <v>104</v>
      </c>
      <c r="J14" s="8">
        <f t="shared" si="17"/>
        <v>65</v>
      </c>
      <c r="K14" s="8">
        <f t="shared" si="17"/>
        <v>169</v>
      </c>
      <c r="L14" s="8">
        <f t="shared" si="17"/>
        <v>36</v>
      </c>
      <c r="M14" s="8">
        <f t="shared" si="17"/>
        <v>17</v>
      </c>
      <c r="N14" s="8">
        <f t="shared" si="17"/>
        <v>53</v>
      </c>
      <c r="O14" s="9">
        <f>N14/Z14</f>
        <v>0.32317073170731708</v>
      </c>
      <c r="P14" s="8">
        <f t="shared" ref="P14:R14" si="18">SUM(P8:P11)</f>
        <v>23</v>
      </c>
      <c r="Q14" s="8">
        <f t="shared" si="18"/>
        <v>24</v>
      </c>
      <c r="R14" s="8">
        <f t="shared" si="18"/>
        <v>47</v>
      </c>
      <c r="S14" s="9">
        <f>R14/Z14</f>
        <v>0.28658536585365851</v>
      </c>
      <c r="T14" s="8">
        <f t="shared" ref="T14:V14" si="19">SUM(T8:T11)</f>
        <v>43</v>
      </c>
      <c r="U14" s="8">
        <f t="shared" si="19"/>
        <v>21</v>
      </c>
      <c r="V14" s="8">
        <f t="shared" si="19"/>
        <v>64</v>
      </c>
      <c r="W14" s="9">
        <f>V14/Z14</f>
        <v>0.3902439024390244</v>
      </c>
      <c r="X14" s="8">
        <f t="shared" ref="X14:Z14" si="20">SUM(X8:X11)</f>
        <v>102</v>
      </c>
      <c r="Y14" s="8">
        <f t="shared" si="20"/>
        <v>62</v>
      </c>
      <c r="Z14" s="8">
        <f t="shared" si="20"/>
        <v>164</v>
      </c>
      <c r="AA14" s="9">
        <f>Z14/K14</f>
        <v>0.97041420118343191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20.100000000000001" customHeight="1">
      <c r="A15" s="51" t="s">
        <v>43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24.9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51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K18"/>
  <sheetViews>
    <sheetView workbookViewId="0">
      <selection activeCell="W2" sqref="W2:AA2"/>
    </sheetView>
  </sheetViews>
  <sheetFormatPr defaultColWidth="9" defaultRowHeight="24.95" customHeight="1"/>
  <cols>
    <col min="1" max="7" width="4.125" style="4" customWidth="1"/>
    <col min="8" max="8" width="5.625" style="4" customWidth="1"/>
    <col min="9" max="14" width="4.125" style="4" customWidth="1"/>
    <col min="15" max="15" width="5.625" style="4" customWidth="1"/>
    <col min="16" max="18" width="4.125" style="4" customWidth="1"/>
    <col min="19" max="19" width="5.625" style="4" customWidth="1"/>
    <col min="20" max="22" width="4.125" style="4" customWidth="1"/>
    <col min="23" max="23" width="5.625" style="4" customWidth="1"/>
    <col min="24" max="26" width="4.125" style="4" customWidth="1"/>
    <col min="27" max="27" width="8.5" style="4" customWidth="1"/>
    <col min="28" max="28" width="2.625" style="4" customWidth="1"/>
    <col min="29" max="1025" width="9.375" style="4"/>
    <col min="1026" max="16384" width="9" style="5"/>
  </cols>
  <sheetData>
    <row r="1" spans="1:1025" ht="24.9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56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18" customHeight="1">
      <c r="A3" s="43" t="s">
        <v>2</v>
      </c>
      <c r="B3" s="43"/>
      <c r="C3" s="43"/>
      <c r="D3" s="43"/>
      <c r="E3" s="43"/>
      <c r="F3" s="43"/>
      <c r="G3" s="43" t="s">
        <v>55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4</v>
      </c>
      <c r="B4" s="44" t="s">
        <v>5</v>
      </c>
      <c r="C4" s="44"/>
      <c r="D4" s="44"/>
      <c r="E4" s="44" t="s">
        <v>6</v>
      </c>
      <c r="F4" s="44"/>
      <c r="G4" s="44"/>
      <c r="H4" s="44"/>
      <c r="I4" s="44" t="s">
        <v>7</v>
      </c>
      <c r="J4" s="44"/>
      <c r="K4" s="44"/>
      <c r="L4" s="44" t="s">
        <v>8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9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10</v>
      </c>
      <c r="M5" s="45"/>
      <c r="N5" s="45"/>
      <c r="O5" s="45"/>
      <c r="P5" s="45" t="s">
        <v>11</v>
      </c>
      <c r="Q5" s="45"/>
      <c r="R5" s="45"/>
      <c r="S5" s="45"/>
      <c r="T5" s="45" t="s">
        <v>12</v>
      </c>
      <c r="U5" s="45"/>
      <c r="V5" s="45"/>
      <c r="W5" s="45"/>
      <c r="X5" s="45" t="s">
        <v>13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14</v>
      </c>
      <c r="C6" s="16" t="s">
        <v>15</v>
      </c>
      <c r="D6" s="16" t="s">
        <v>16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14</v>
      </c>
      <c r="J6" s="16" t="s">
        <v>15</v>
      </c>
      <c r="K6" s="16" t="s">
        <v>16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14</v>
      </c>
      <c r="Q6" s="16" t="s">
        <v>15</v>
      </c>
      <c r="R6" s="16" t="s">
        <v>16</v>
      </c>
      <c r="S6" s="16" t="s">
        <v>17</v>
      </c>
      <c r="T6" s="16" t="s">
        <v>14</v>
      </c>
      <c r="U6" s="16" t="s">
        <v>15</v>
      </c>
      <c r="V6" s="16" t="s">
        <v>16</v>
      </c>
      <c r="W6" s="16" t="s">
        <v>17</v>
      </c>
      <c r="X6" s="16" t="s">
        <v>14</v>
      </c>
      <c r="Y6" s="16" t="s">
        <v>15</v>
      </c>
      <c r="Z6" s="16" t="s">
        <v>16</v>
      </c>
      <c r="AA6" s="16" t="s">
        <v>17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28" customFormat="1" ht="24.95" customHeight="1">
      <c r="A8" s="29" t="s">
        <v>30</v>
      </c>
      <c r="B8" s="6">
        <v>25</v>
      </c>
      <c r="C8" s="6">
        <v>18</v>
      </c>
      <c r="D8" s="6">
        <f t="shared" ref="D8:D11" si="0">B8+C8</f>
        <v>43</v>
      </c>
      <c r="E8" s="6">
        <v>0</v>
      </c>
      <c r="F8" s="6">
        <v>0</v>
      </c>
      <c r="G8" s="19">
        <f t="shared" ref="G8:G11" si="1">E8+F8</f>
        <v>0</v>
      </c>
      <c r="H8" s="20">
        <v>0</v>
      </c>
      <c r="I8" s="19">
        <f t="shared" ref="I8:I11" si="2">B8-E8</f>
        <v>25</v>
      </c>
      <c r="J8" s="19">
        <f t="shared" ref="J8:J11" si="3">C8-F8</f>
        <v>18</v>
      </c>
      <c r="K8" s="6">
        <f t="shared" ref="K8:K11" si="4">J8+I8</f>
        <v>43</v>
      </c>
      <c r="L8" s="6">
        <v>9</v>
      </c>
      <c r="M8" s="6">
        <v>3</v>
      </c>
      <c r="N8" s="6">
        <f t="shared" ref="N8:N11" si="5">L8+M8</f>
        <v>12</v>
      </c>
      <c r="O8" s="20">
        <f t="shared" ref="O8:O11" si="6">N8/Z8</f>
        <v>0.29268292682926828</v>
      </c>
      <c r="P8" s="6">
        <v>6</v>
      </c>
      <c r="Q8" s="6">
        <v>8</v>
      </c>
      <c r="R8" s="6">
        <f t="shared" ref="R8:R11" si="7">P8+Q8</f>
        <v>14</v>
      </c>
      <c r="S8" s="20">
        <f t="shared" ref="S8:S11" si="8">R8/Z8</f>
        <v>0.34146341463414637</v>
      </c>
      <c r="T8" s="6">
        <v>8</v>
      </c>
      <c r="U8" s="6">
        <v>7</v>
      </c>
      <c r="V8" s="6">
        <f t="shared" ref="V8:V11" si="9">T8+U8</f>
        <v>15</v>
      </c>
      <c r="W8" s="20">
        <f t="shared" ref="W8:W11" si="10">V8/Z8</f>
        <v>0.36585365853658536</v>
      </c>
      <c r="X8" s="19">
        <f t="shared" ref="X8:X11" si="11">L8+P8+T8</f>
        <v>23</v>
      </c>
      <c r="Y8" s="19">
        <f t="shared" ref="Y8:Y11" si="12">M8+Q8+U8</f>
        <v>18</v>
      </c>
      <c r="Z8" s="6">
        <f t="shared" ref="Z8:Z11" si="13">X8+Y8</f>
        <v>41</v>
      </c>
      <c r="AA8" s="20">
        <f t="shared" ref="AA8:AA11" si="14">Z8/K8</f>
        <v>0.95348837209302328</v>
      </c>
      <c r="AB8" s="32"/>
    </row>
    <row r="9" spans="1:1025" s="1" customFormat="1" ht="24.95" customHeight="1">
      <c r="A9" s="29" t="s">
        <v>31</v>
      </c>
      <c r="B9" s="6">
        <v>24</v>
      </c>
      <c r="C9" s="6">
        <v>18</v>
      </c>
      <c r="D9" s="6">
        <f t="shared" si="0"/>
        <v>42</v>
      </c>
      <c r="E9" s="6">
        <v>0</v>
      </c>
      <c r="F9" s="6">
        <v>0</v>
      </c>
      <c r="G9" s="19">
        <f t="shared" si="1"/>
        <v>0</v>
      </c>
      <c r="H9" s="20">
        <v>0</v>
      </c>
      <c r="I9" s="19">
        <f t="shared" si="2"/>
        <v>24</v>
      </c>
      <c r="J9" s="19">
        <f t="shared" si="3"/>
        <v>18</v>
      </c>
      <c r="K9" s="6">
        <f t="shared" si="4"/>
        <v>42</v>
      </c>
      <c r="L9" s="6">
        <v>12</v>
      </c>
      <c r="M9" s="6">
        <v>5</v>
      </c>
      <c r="N9" s="6">
        <f t="shared" si="5"/>
        <v>17</v>
      </c>
      <c r="O9" s="20">
        <f t="shared" si="6"/>
        <v>0.40476190476190477</v>
      </c>
      <c r="P9" s="6">
        <v>8</v>
      </c>
      <c r="Q9" s="6">
        <v>8</v>
      </c>
      <c r="R9" s="6">
        <f t="shared" si="7"/>
        <v>16</v>
      </c>
      <c r="S9" s="20">
        <f t="shared" si="8"/>
        <v>0.38095238095238093</v>
      </c>
      <c r="T9" s="6">
        <v>4</v>
      </c>
      <c r="U9" s="6">
        <v>5</v>
      </c>
      <c r="V9" s="6">
        <f t="shared" si="9"/>
        <v>9</v>
      </c>
      <c r="W9" s="20">
        <f t="shared" si="10"/>
        <v>0.21428571428571427</v>
      </c>
      <c r="X9" s="19">
        <f t="shared" si="11"/>
        <v>24</v>
      </c>
      <c r="Y9" s="19">
        <f t="shared" si="12"/>
        <v>18</v>
      </c>
      <c r="Z9" s="6">
        <f t="shared" si="13"/>
        <v>42</v>
      </c>
      <c r="AA9" s="20">
        <f t="shared" si="14"/>
        <v>1</v>
      </c>
      <c r="AB9" s="32"/>
    </row>
    <row r="10" spans="1:1025" s="1" customFormat="1" ht="24.95" customHeight="1">
      <c r="A10" s="29" t="s">
        <v>32</v>
      </c>
      <c r="B10" s="6">
        <v>24</v>
      </c>
      <c r="C10" s="6">
        <v>20</v>
      </c>
      <c r="D10" s="6">
        <f t="shared" si="0"/>
        <v>44</v>
      </c>
      <c r="E10" s="6">
        <v>0</v>
      </c>
      <c r="F10" s="6">
        <v>0</v>
      </c>
      <c r="G10" s="19">
        <f t="shared" si="1"/>
        <v>0</v>
      </c>
      <c r="H10" s="20">
        <f>G10/D10</f>
        <v>0</v>
      </c>
      <c r="I10" s="19">
        <f t="shared" si="2"/>
        <v>24</v>
      </c>
      <c r="J10" s="19">
        <f t="shared" si="3"/>
        <v>20</v>
      </c>
      <c r="K10" s="6">
        <f t="shared" si="4"/>
        <v>44</v>
      </c>
      <c r="L10" s="6">
        <v>7</v>
      </c>
      <c r="M10" s="6">
        <v>11</v>
      </c>
      <c r="N10" s="6">
        <f t="shared" si="5"/>
        <v>18</v>
      </c>
      <c r="O10" s="20">
        <f t="shared" si="6"/>
        <v>0.42857142857142855</v>
      </c>
      <c r="P10" s="6">
        <v>7</v>
      </c>
      <c r="Q10" s="6">
        <v>4</v>
      </c>
      <c r="R10" s="6">
        <f t="shared" si="7"/>
        <v>11</v>
      </c>
      <c r="S10" s="20">
        <f t="shared" si="8"/>
        <v>0.26190476190476192</v>
      </c>
      <c r="T10" s="6">
        <v>8</v>
      </c>
      <c r="U10" s="6">
        <v>5</v>
      </c>
      <c r="V10" s="6">
        <f t="shared" si="9"/>
        <v>13</v>
      </c>
      <c r="W10" s="20">
        <f t="shared" si="10"/>
        <v>0.30952380952380953</v>
      </c>
      <c r="X10" s="19">
        <f t="shared" si="11"/>
        <v>22</v>
      </c>
      <c r="Y10" s="19">
        <f t="shared" si="12"/>
        <v>20</v>
      </c>
      <c r="Z10" s="6">
        <f t="shared" si="13"/>
        <v>42</v>
      </c>
      <c r="AA10" s="20">
        <f t="shared" si="14"/>
        <v>0.95454545454545459</v>
      </c>
      <c r="AB10" s="32"/>
    </row>
    <row r="11" spans="1:1025" s="1" customFormat="1" ht="24.95" customHeight="1">
      <c r="A11" s="29" t="s">
        <v>33</v>
      </c>
      <c r="B11" s="6">
        <v>23</v>
      </c>
      <c r="C11" s="6">
        <v>20</v>
      </c>
      <c r="D11" s="6">
        <f t="shared" si="0"/>
        <v>43</v>
      </c>
      <c r="E11" s="6">
        <v>0</v>
      </c>
      <c r="F11" s="6">
        <v>0</v>
      </c>
      <c r="G11" s="19">
        <f t="shared" si="1"/>
        <v>0</v>
      </c>
      <c r="H11" s="20">
        <f>G11/D11</f>
        <v>0</v>
      </c>
      <c r="I11" s="19">
        <f t="shared" si="2"/>
        <v>23</v>
      </c>
      <c r="J11" s="19">
        <f t="shared" si="3"/>
        <v>20</v>
      </c>
      <c r="K11" s="6">
        <f t="shared" si="4"/>
        <v>43</v>
      </c>
      <c r="L11" s="6">
        <v>6</v>
      </c>
      <c r="M11" s="6">
        <v>9</v>
      </c>
      <c r="N11" s="6">
        <f t="shared" si="5"/>
        <v>15</v>
      </c>
      <c r="O11" s="20">
        <f t="shared" si="6"/>
        <v>0.35714285714285715</v>
      </c>
      <c r="P11" s="6">
        <v>3</v>
      </c>
      <c r="Q11" s="6">
        <v>8</v>
      </c>
      <c r="R11" s="6">
        <f t="shared" si="7"/>
        <v>11</v>
      </c>
      <c r="S11" s="20">
        <f t="shared" si="8"/>
        <v>0.26190476190476192</v>
      </c>
      <c r="T11" s="6">
        <v>14</v>
      </c>
      <c r="U11" s="6">
        <v>2</v>
      </c>
      <c r="V11" s="6">
        <f t="shared" si="9"/>
        <v>16</v>
      </c>
      <c r="W11" s="20">
        <f t="shared" si="10"/>
        <v>0.38095238095238093</v>
      </c>
      <c r="X11" s="19">
        <f t="shared" si="11"/>
        <v>23</v>
      </c>
      <c r="Y11" s="19">
        <f t="shared" si="12"/>
        <v>19</v>
      </c>
      <c r="Z11" s="6">
        <f t="shared" si="13"/>
        <v>42</v>
      </c>
      <c r="AA11" s="20">
        <f t="shared" si="14"/>
        <v>0.97674418604651159</v>
      </c>
      <c r="AB11" s="32"/>
    </row>
    <row r="12" spans="1:1025" s="1" customFormat="1" ht="24.95" customHeight="1">
      <c r="A12" s="30"/>
      <c r="B12" s="23"/>
      <c r="C12" s="23"/>
      <c r="D12" s="23"/>
      <c r="E12" s="23"/>
      <c r="F12" s="23"/>
      <c r="G12" s="23"/>
      <c r="H12" s="31"/>
      <c r="I12" s="23"/>
      <c r="J12" s="23"/>
      <c r="K12" s="23"/>
      <c r="L12" s="23"/>
      <c r="M12" s="23"/>
      <c r="N12" s="23"/>
      <c r="O12" s="31"/>
      <c r="P12" s="23"/>
      <c r="Q12" s="23"/>
      <c r="R12" s="23"/>
      <c r="S12" s="31"/>
      <c r="T12" s="23"/>
      <c r="U12" s="23"/>
      <c r="V12" s="23"/>
      <c r="W12" s="31"/>
      <c r="X12" s="23"/>
      <c r="Y12" s="23"/>
      <c r="Z12" s="23"/>
      <c r="AA12" s="31"/>
      <c r="AB12" s="33"/>
    </row>
    <row r="13" spans="1:1025" s="1" customFormat="1" ht="24.95" customHeight="1">
      <c r="A13" s="30"/>
      <c r="B13" s="23"/>
      <c r="C13" s="23"/>
      <c r="D13" s="23"/>
      <c r="E13" s="23"/>
      <c r="F13" s="23"/>
      <c r="G13" s="23"/>
      <c r="H13" s="31"/>
      <c r="I13" s="23"/>
      <c r="J13" s="23"/>
      <c r="K13" s="23"/>
      <c r="L13" s="23"/>
      <c r="M13" s="23"/>
      <c r="N13" s="23"/>
      <c r="O13" s="31"/>
      <c r="P13" s="23"/>
      <c r="Q13" s="23"/>
      <c r="R13" s="23"/>
      <c r="S13" s="31"/>
      <c r="T13" s="23"/>
      <c r="U13" s="23"/>
      <c r="V13" s="23"/>
      <c r="W13" s="31"/>
      <c r="X13" s="23"/>
      <c r="Y13" s="23"/>
      <c r="Z13" s="23"/>
      <c r="AA13" s="31"/>
      <c r="AB13" s="33"/>
    </row>
    <row r="14" spans="1:1025" s="2" customFormat="1" ht="24.95" customHeight="1">
      <c r="A14" s="7" t="s">
        <v>42</v>
      </c>
      <c r="B14" s="8">
        <f t="shared" ref="B14:G14" si="15">SUM(B8:B11)</f>
        <v>96</v>
      </c>
      <c r="C14" s="8">
        <f t="shared" si="15"/>
        <v>76</v>
      </c>
      <c r="D14" s="8">
        <f t="shared" si="15"/>
        <v>172</v>
      </c>
      <c r="E14" s="8">
        <f t="shared" si="15"/>
        <v>0</v>
      </c>
      <c r="F14" s="8">
        <f t="shared" si="15"/>
        <v>0</v>
      </c>
      <c r="G14" s="8">
        <f t="shared" si="15"/>
        <v>0</v>
      </c>
      <c r="H14" s="9">
        <f>G14/D14</f>
        <v>0</v>
      </c>
      <c r="I14" s="8">
        <f t="shared" ref="I14:N14" si="16">SUM(I8:I11)</f>
        <v>96</v>
      </c>
      <c r="J14" s="8">
        <f t="shared" si="16"/>
        <v>76</v>
      </c>
      <c r="K14" s="8">
        <f t="shared" si="16"/>
        <v>172</v>
      </c>
      <c r="L14" s="8">
        <f t="shared" si="16"/>
        <v>34</v>
      </c>
      <c r="M14" s="8">
        <f t="shared" si="16"/>
        <v>28</v>
      </c>
      <c r="N14" s="8">
        <f t="shared" si="16"/>
        <v>62</v>
      </c>
      <c r="O14" s="9">
        <f>N14/K14</f>
        <v>0.36046511627906974</v>
      </c>
      <c r="P14" s="8">
        <f>SUM(P8:P11)</f>
        <v>24</v>
      </c>
      <c r="Q14" s="8">
        <f>SUM(Q8:Q11)</f>
        <v>28</v>
      </c>
      <c r="R14" s="8">
        <f>SUM(R8:R11)</f>
        <v>52</v>
      </c>
      <c r="S14" s="9">
        <f>R14/K14</f>
        <v>0.30232558139534882</v>
      </c>
      <c r="T14" s="8">
        <f>SUM(T8:T11)</f>
        <v>34</v>
      </c>
      <c r="U14" s="8">
        <f>SUM(U8:U11)</f>
        <v>19</v>
      </c>
      <c r="V14" s="8">
        <f>SUM(V8:V11)</f>
        <v>53</v>
      </c>
      <c r="W14" s="9">
        <f>V14/K14</f>
        <v>0.30813953488372092</v>
      </c>
      <c r="X14" s="8">
        <f>SUM(X8:X11)</f>
        <v>92</v>
      </c>
      <c r="Y14" s="8">
        <f>SUM(Y8:Y11)</f>
        <v>75</v>
      </c>
      <c r="Z14" s="8">
        <f>SUM(Z8:Z11)</f>
        <v>167</v>
      </c>
      <c r="AA14" s="9">
        <f>Z14/K14</f>
        <v>0.97093023255813948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12" customHeight="1">
      <c r="A15" s="51" t="s">
        <v>43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12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2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53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18"/>
  <sheetViews>
    <sheetView workbookViewId="0">
      <selection activeCell="A18" sqref="A18:AB18"/>
    </sheetView>
  </sheetViews>
  <sheetFormatPr defaultColWidth="9" defaultRowHeight="14.25"/>
  <cols>
    <col min="1" max="1" width="3.625" style="4" customWidth="1"/>
    <col min="2" max="2" width="4.625" style="4" customWidth="1"/>
    <col min="3" max="3" width="5.375" style="4" customWidth="1"/>
    <col min="4" max="4" width="4.625" style="4" customWidth="1"/>
    <col min="5" max="7" width="2.625" style="4" customWidth="1"/>
    <col min="8" max="8" width="5.375" style="4" customWidth="1"/>
    <col min="9" max="11" width="4.625" style="4" customWidth="1"/>
    <col min="12" max="13" width="4.125" style="4" customWidth="1"/>
    <col min="14" max="14" width="4.625" style="4" customWidth="1"/>
    <col min="15" max="15" width="5.625" style="4" customWidth="1"/>
    <col min="16" max="18" width="4.125" style="4" customWidth="1"/>
    <col min="19" max="19" width="5.625" style="4" customWidth="1"/>
    <col min="20" max="22" width="3.625" style="4" customWidth="1"/>
    <col min="23" max="23" width="5.625" style="4" customWidth="1"/>
    <col min="24" max="26" width="4.625" style="4" customWidth="1"/>
    <col min="27" max="27" width="10" style="4" customWidth="1"/>
    <col min="28" max="28" width="2.625" style="4" customWidth="1"/>
    <col min="29" max="1025" width="9.375" style="4"/>
    <col min="1026" max="16384" width="9" style="5"/>
  </cols>
  <sheetData>
    <row r="1" spans="1:1025" ht="30" customHeight="1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24.9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1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24.95" customHeight="1">
      <c r="A3" s="43"/>
      <c r="B3" s="43"/>
      <c r="C3" s="43"/>
      <c r="D3" s="43"/>
      <c r="E3" s="43"/>
      <c r="F3" s="43"/>
      <c r="G3" s="43" t="s">
        <v>49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4</v>
      </c>
      <c r="B4" s="44" t="s">
        <v>5</v>
      </c>
      <c r="C4" s="44"/>
      <c r="D4" s="44"/>
      <c r="E4" s="44" t="s">
        <v>6</v>
      </c>
      <c r="F4" s="44"/>
      <c r="G4" s="44"/>
      <c r="H4" s="44"/>
      <c r="I4" s="44" t="s">
        <v>7</v>
      </c>
      <c r="J4" s="44"/>
      <c r="K4" s="44"/>
      <c r="L4" s="44" t="s">
        <v>8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9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10</v>
      </c>
      <c r="M5" s="45"/>
      <c r="N5" s="45"/>
      <c r="O5" s="45"/>
      <c r="P5" s="45" t="s">
        <v>11</v>
      </c>
      <c r="Q5" s="45"/>
      <c r="R5" s="45"/>
      <c r="S5" s="45"/>
      <c r="T5" s="45" t="s">
        <v>12</v>
      </c>
      <c r="U5" s="45"/>
      <c r="V5" s="45"/>
      <c r="W5" s="45"/>
      <c r="X5" s="45" t="s">
        <v>13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14</v>
      </c>
      <c r="C6" s="16" t="s">
        <v>15</v>
      </c>
      <c r="D6" s="16" t="s">
        <v>16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14</v>
      </c>
      <c r="J6" s="16" t="s">
        <v>15</v>
      </c>
      <c r="K6" s="16" t="s">
        <v>16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14</v>
      </c>
      <c r="Q6" s="16" t="s">
        <v>15</v>
      </c>
      <c r="R6" s="16" t="s">
        <v>16</v>
      </c>
      <c r="S6" s="16" t="s">
        <v>17</v>
      </c>
      <c r="T6" s="16" t="s">
        <v>14</v>
      </c>
      <c r="U6" s="16" t="s">
        <v>15</v>
      </c>
      <c r="V6" s="16" t="s">
        <v>16</v>
      </c>
      <c r="W6" s="16" t="s">
        <v>17</v>
      </c>
      <c r="X6" s="16" t="s">
        <v>14</v>
      </c>
      <c r="Y6" s="16" t="s">
        <v>15</v>
      </c>
      <c r="Z6" s="16" t="s">
        <v>16</v>
      </c>
      <c r="AA6" s="16" t="s">
        <v>17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13" customFormat="1" ht="24.95" customHeight="1">
      <c r="A8" s="18" t="s">
        <v>34</v>
      </c>
      <c r="B8" s="6">
        <v>30</v>
      </c>
      <c r="C8" s="6">
        <v>16</v>
      </c>
      <c r="D8" s="6">
        <f t="shared" ref="D8:D11" si="0">B8+C8</f>
        <v>46</v>
      </c>
      <c r="E8" s="6">
        <v>0</v>
      </c>
      <c r="F8" s="6">
        <v>0</v>
      </c>
      <c r="G8" s="19">
        <f t="shared" ref="G8:G11" si="1">E8+F8</f>
        <v>0</v>
      </c>
      <c r="H8" s="20">
        <f t="shared" ref="H8:H11" si="2">G8/D8</f>
        <v>0</v>
      </c>
      <c r="I8" s="19">
        <f t="shared" ref="I8:I11" si="3">B8-E8</f>
        <v>30</v>
      </c>
      <c r="J8" s="19">
        <f t="shared" ref="J8:J11" si="4">C8-F8</f>
        <v>16</v>
      </c>
      <c r="K8" s="6">
        <f t="shared" ref="K8:K11" si="5">J8+I8</f>
        <v>46</v>
      </c>
      <c r="L8" s="6">
        <v>11</v>
      </c>
      <c r="M8" s="6">
        <v>5</v>
      </c>
      <c r="N8" s="6">
        <f t="shared" ref="N8:N11" si="6">L8+M8</f>
        <v>16</v>
      </c>
      <c r="O8" s="20">
        <f t="shared" ref="O8:O11" si="7">N8/Z8</f>
        <v>0.35555555555555557</v>
      </c>
      <c r="P8" s="6">
        <v>4</v>
      </c>
      <c r="Q8" s="6">
        <v>5</v>
      </c>
      <c r="R8" s="6">
        <f t="shared" ref="R8:R11" si="8">P8+Q8</f>
        <v>9</v>
      </c>
      <c r="S8" s="20">
        <f t="shared" ref="S8:S11" si="9">R8/Z8</f>
        <v>0.2</v>
      </c>
      <c r="T8" s="6">
        <v>14</v>
      </c>
      <c r="U8" s="6">
        <v>6</v>
      </c>
      <c r="V8" s="6">
        <f t="shared" ref="V8:V11" si="10">T8+U8</f>
        <v>20</v>
      </c>
      <c r="W8" s="20">
        <f t="shared" ref="W8:W11" si="11">V8/Z8</f>
        <v>0.44444444444444442</v>
      </c>
      <c r="X8" s="19">
        <f t="shared" ref="X8:X11" si="12">L8+P8+T8</f>
        <v>29</v>
      </c>
      <c r="Y8" s="19">
        <f t="shared" ref="Y8:Y11" si="13">M8+Q8+U8</f>
        <v>16</v>
      </c>
      <c r="Z8" s="6">
        <f t="shared" ref="Z8:Z11" si="14">X8+Y8</f>
        <v>45</v>
      </c>
      <c r="AA8" s="20">
        <f t="shared" ref="AA8:AA11" si="15">Z8/K8</f>
        <v>0.97826086956521741</v>
      </c>
      <c r="AB8" s="25"/>
      <c r="AMK8" s="27"/>
    </row>
    <row r="9" spans="1:1025" s="13" customFormat="1" ht="24.95" customHeight="1">
      <c r="A9" s="18" t="s">
        <v>35</v>
      </c>
      <c r="B9" s="6">
        <v>27</v>
      </c>
      <c r="C9" s="6">
        <v>18</v>
      </c>
      <c r="D9" s="6">
        <f t="shared" si="0"/>
        <v>45</v>
      </c>
      <c r="E9" s="6">
        <v>0</v>
      </c>
      <c r="F9" s="6">
        <v>0</v>
      </c>
      <c r="G9" s="19">
        <f t="shared" si="1"/>
        <v>0</v>
      </c>
      <c r="H9" s="20">
        <f t="shared" si="2"/>
        <v>0</v>
      </c>
      <c r="I9" s="19">
        <f t="shared" si="3"/>
        <v>27</v>
      </c>
      <c r="J9" s="19">
        <f t="shared" si="4"/>
        <v>18</v>
      </c>
      <c r="K9" s="6">
        <f t="shared" si="5"/>
        <v>45</v>
      </c>
      <c r="L9" s="6">
        <v>9</v>
      </c>
      <c r="M9" s="6">
        <v>1</v>
      </c>
      <c r="N9" s="6">
        <f t="shared" si="6"/>
        <v>10</v>
      </c>
      <c r="O9" s="20">
        <f t="shared" si="7"/>
        <v>0.22222222222222221</v>
      </c>
      <c r="P9" s="6">
        <v>6</v>
      </c>
      <c r="Q9" s="6">
        <v>6</v>
      </c>
      <c r="R9" s="6">
        <f t="shared" si="8"/>
        <v>12</v>
      </c>
      <c r="S9" s="20">
        <f t="shared" si="9"/>
        <v>0.26666666666666666</v>
      </c>
      <c r="T9" s="6">
        <v>12</v>
      </c>
      <c r="U9" s="6">
        <v>11</v>
      </c>
      <c r="V9" s="6">
        <f t="shared" si="10"/>
        <v>23</v>
      </c>
      <c r="W9" s="20">
        <f t="shared" si="11"/>
        <v>0.51111111111111107</v>
      </c>
      <c r="X9" s="19">
        <f t="shared" si="12"/>
        <v>27</v>
      </c>
      <c r="Y9" s="19">
        <f t="shared" si="13"/>
        <v>18</v>
      </c>
      <c r="Z9" s="6">
        <f t="shared" si="14"/>
        <v>45</v>
      </c>
      <c r="AA9" s="20">
        <f t="shared" si="15"/>
        <v>1</v>
      </c>
      <c r="AB9" s="25"/>
      <c r="AMK9" s="27"/>
    </row>
    <row r="10" spans="1:1025" s="14" customFormat="1" ht="24.95" customHeight="1">
      <c r="A10" s="18" t="s">
        <v>36</v>
      </c>
      <c r="B10" s="6">
        <v>24</v>
      </c>
      <c r="C10" s="6">
        <v>21</v>
      </c>
      <c r="D10" s="6">
        <f t="shared" si="0"/>
        <v>45</v>
      </c>
      <c r="E10" s="6">
        <v>0</v>
      </c>
      <c r="F10" s="6">
        <v>0</v>
      </c>
      <c r="G10" s="19">
        <f t="shared" si="1"/>
        <v>0</v>
      </c>
      <c r="H10" s="20">
        <f t="shared" si="2"/>
        <v>0</v>
      </c>
      <c r="I10" s="19">
        <f t="shared" si="3"/>
        <v>24</v>
      </c>
      <c r="J10" s="19">
        <f t="shared" si="4"/>
        <v>21</v>
      </c>
      <c r="K10" s="6">
        <f t="shared" si="5"/>
        <v>45</v>
      </c>
      <c r="L10" s="6">
        <v>9</v>
      </c>
      <c r="M10" s="6">
        <v>4</v>
      </c>
      <c r="N10" s="6">
        <f t="shared" si="6"/>
        <v>13</v>
      </c>
      <c r="O10" s="20">
        <f t="shared" si="7"/>
        <v>0.28888888888888886</v>
      </c>
      <c r="P10" s="6">
        <v>6</v>
      </c>
      <c r="Q10" s="6">
        <v>12</v>
      </c>
      <c r="R10" s="6">
        <f t="shared" si="8"/>
        <v>18</v>
      </c>
      <c r="S10" s="20">
        <f t="shared" si="9"/>
        <v>0.4</v>
      </c>
      <c r="T10" s="6">
        <v>9</v>
      </c>
      <c r="U10" s="6">
        <v>5</v>
      </c>
      <c r="V10" s="6">
        <f t="shared" si="10"/>
        <v>14</v>
      </c>
      <c r="W10" s="20">
        <f t="shared" si="11"/>
        <v>0.31111111111111112</v>
      </c>
      <c r="X10" s="19">
        <f t="shared" si="12"/>
        <v>24</v>
      </c>
      <c r="Y10" s="19">
        <f t="shared" si="13"/>
        <v>21</v>
      </c>
      <c r="Z10" s="6">
        <f t="shared" si="14"/>
        <v>45</v>
      </c>
      <c r="AA10" s="20">
        <f t="shared" si="15"/>
        <v>1</v>
      </c>
      <c r="AB10" s="25"/>
    </row>
    <row r="11" spans="1:1025" s="14" customFormat="1" ht="24.95" customHeight="1">
      <c r="A11" s="18" t="s">
        <v>37</v>
      </c>
      <c r="B11" s="6">
        <v>24</v>
      </c>
      <c r="C11" s="6">
        <v>21</v>
      </c>
      <c r="D11" s="6">
        <f t="shared" si="0"/>
        <v>45</v>
      </c>
      <c r="E11" s="6">
        <v>0</v>
      </c>
      <c r="F11" s="6">
        <v>0</v>
      </c>
      <c r="G11" s="19">
        <f t="shared" si="1"/>
        <v>0</v>
      </c>
      <c r="H11" s="20">
        <f t="shared" si="2"/>
        <v>0</v>
      </c>
      <c r="I11" s="19">
        <f t="shared" si="3"/>
        <v>24</v>
      </c>
      <c r="J11" s="19">
        <f t="shared" si="4"/>
        <v>21</v>
      </c>
      <c r="K11" s="6">
        <f t="shared" si="5"/>
        <v>45</v>
      </c>
      <c r="L11" s="6">
        <v>9</v>
      </c>
      <c r="M11" s="6">
        <v>5</v>
      </c>
      <c r="N11" s="6">
        <f t="shared" si="6"/>
        <v>14</v>
      </c>
      <c r="O11" s="20">
        <f t="shared" si="7"/>
        <v>0.33333333333333331</v>
      </c>
      <c r="P11" s="6">
        <v>3</v>
      </c>
      <c r="Q11" s="6">
        <v>7</v>
      </c>
      <c r="R11" s="6">
        <f t="shared" si="8"/>
        <v>10</v>
      </c>
      <c r="S11" s="20">
        <f t="shared" si="9"/>
        <v>0.23809523809523808</v>
      </c>
      <c r="T11" s="6">
        <v>10</v>
      </c>
      <c r="U11" s="6">
        <v>8</v>
      </c>
      <c r="V11" s="6">
        <f t="shared" si="10"/>
        <v>18</v>
      </c>
      <c r="W11" s="20">
        <f t="shared" si="11"/>
        <v>0.42857142857142855</v>
      </c>
      <c r="X11" s="19">
        <f t="shared" si="12"/>
        <v>22</v>
      </c>
      <c r="Y11" s="19">
        <f t="shared" si="13"/>
        <v>20</v>
      </c>
      <c r="Z11" s="6">
        <f t="shared" si="14"/>
        <v>42</v>
      </c>
      <c r="AA11" s="20">
        <f t="shared" si="15"/>
        <v>0.93333333333333335</v>
      </c>
      <c r="AB11" s="25"/>
    </row>
    <row r="12" spans="1:1025" s="14" customFormat="1" ht="24.95" customHeight="1">
      <c r="A12" s="21"/>
      <c r="B12" s="22"/>
      <c r="C12" s="22"/>
      <c r="D12" s="22"/>
      <c r="E12" s="22"/>
      <c r="F12" s="22"/>
      <c r="G12" s="23"/>
      <c r="H12" s="24"/>
      <c r="I12" s="23"/>
      <c r="J12" s="23"/>
      <c r="K12" s="22"/>
      <c r="L12" s="22"/>
      <c r="M12" s="22"/>
      <c r="N12" s="22"/>
      <c r="O12" s="24"/>
      <c r="P12" s="22"/>
      <c r="Q12" s="22"/>
      <c r="R12" s="22"/>
      <c r="S12" s="24"/>
      <c r="T12" s="22"/>
      <c r="U12" s="22"/>
      <c r="V12" s="22"/>
      <c r="W12" s="24"/>
      <c r="X12" s="23"/>
      <c r="Y12" s="23"/>
      <c r="Z12" s="22"/>
      <c r="AA12" s="24"/>
      <c r="AB12" s="26"/>
    </row>
    <row r="13" spans="1:1025" s="14" customFormat="1" ht="24.95" customHeight="1">
      <c r="A13" s="21"/>
      <c r="B13" s="22"/>
      <c r="C13" s="22"/>
      <c r="D13" s="22"/>
      <c r="E13" s="22"/>
      <c r="F13" s="22"/>
      <c r="G13" s="23"/>
      <c r="H13" s="24"/>
      <c r="I13" s="23"/>
      <c r="J13" s="23"/>
      <c r="K13" s="22"/>
      <c r="L13" s="22"/>
      <c r="M13" s="22"/>
      <c r="N13" s="22"/>
      <c r="O13" s="24"/>
      <c r="P13" s="22"/>
      <c r="Q13" s="22"/>
      <c r="R13" s="22"/>
      <c r="S13" s="24"/>
      <c r="T13" s="22"/>
      <c r="U13" s="22"/>
      <c r="V13" s="22"/>
      <c r="W13" s="24"/>
      <c r="X13" s="23"/>
      <c r="Y13" s="23"/>
      <c r="Z13" s="22"/>
      <c r="AA13" s="24"/>
      <c r="AB13" s="26"/>
    </row>
    <row r="14" spans="1:1025" s="2" customFormat="1" ht="24.95" customHeight="1">
      <c r="A14" s="7" t="s">
        <v>42</v>
      </c>
      <c r="B14" s="8">
        <f t="shared" ref="B14:G14" si="16">SUM(B8:B11)</f>
        <v>105</v>
      </c>
      <c r="C14" s="8">
        <f t="shared" si="16"/>
        <v>76</v>
      </c>
      <c r="D14" s="8">
        <f t="shared" si="16"/>
        <v>181</v>
      </c>
      <c r="E14" s="8">
        <f t="shared" si="16"/>
        <v>0</v>
      </c>
      <c r="F14" s="8">
        <f t="shared" si="16"/>
        <v>0</v>
      </c>
      <c r="G14" s="8">
        <f t="shared" si="16"/>
        <v>0</v>
      </c>
      <c r="H14" s="9">
        <f>G14/D14</f>
        <v>0</v>
      </c>
      <c r="I14" s="8">
        <f t="shared" ref="I14:N14" si="17">SUM(I8:I11)</f>
        <v>105</v>
      </c>
      <c r="J14" s="8">
        <f t="shared" si="17"/>
        <v>76</v>
      </c>
      <c r="K14" s="8">
        <f t="shared" si="17"/>
        <v>181</v>
      </c>
      <c r="L14" s="8">
        <f t="shared" si="17"/>
        <v>38</v>
      </c>
      <c r="M14" s="8">
        <f t="shared" si="17"/>
        <v>15</v>
      </c>
      <c r="N14" s="8">
        <f t="shared" si="17"/>
        <v>53</v>
      </c>
      <c r="O14" s="9">
        <f>N14/Z14</f>
        <v>0.29943502824858759</v>
      </c>
      <c r="P14" s="8">
        <f t="shared" ref="P14:R14" si="18">SUM(P8:P11)</f>
        <v>19</v>
      </c>
      <c r="Q14" s="8">
        <f t="shared" si="18"/>
        <v>30</v>
      </c>
      <c r="R14" s="8">
        <f t="shared" si="18"/>
        <v>49</v>
      </c>
      <c r="S14" s="9">
        <f>R14/Z14</f>
        <v>0.2768361581920904</v>
      </c>
      <c r="T14" s="8">
        <f t="shared" ref="T14:V14" si="19">SUM(T8:T11)</f>
        <v>45</v>
      </c>
      <c r="U14" s="8">
        <f t="shared" si="19"/>
        <v>30</v>
      </c>
      <c r="V14" s="8">
        <f t="shared" si="19"/>
        <v>75</v>
      </c>
      <c r="W14" s="9">
        <f>V14/Z14</f>
        <v>0.42372881355932202</v>
      </c>
      <c r="X14" s="8">
        <f t="shared" ref="X14:Z14" si="20">SUM(X8:X11)</f>
        <v>102</v>
      </c>
      <c r="Y14" s="8">
        <f t="shared" si="20"/>
        <v>75</v>
      </c>
      <c r="Z14" s="8">
        <f t="shared" si="20"/>
        <v>177</v>
      </c>
      <c r="AA14" s="9">
        <f>Z14/K14</f>
        <v>0.97790055248618779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15" customHeight="1">
      <c r="A15" s="51" t="s">
        <v>43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24.9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54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18"/>
  <sheetViews>
    <sheetView tabSelected="1" workbookViewId="0">
      <selection activeCell="A18" sqref="A18:AB18"/>
    </sheetView>
  </sheetViews>
  <sheetFormatPr defaultColWidth="9" defaultRowHeight="14.25"/>
  <cols>
    <col min="1" max="1" width="3.625" style="4" customWidth="1"/>
    <col min="2" max="2" width="4.625" style="4" customWidth="1"/>
    <col min="3" max="3" width="5.375" style="4" customWidth="1"/>
    <col min="4" max="4" width="4.625" style="4" customWidth="1"/>
    <col min="5" max="7" width="2.625" style="4" customWidth="1"/>
    <col min="8" max="8" width="5.375" style="4" customWidth="1"/>
    <col min="9" max="11" width="4.625" style="4" customWidth="1"/>
    <col min="12" max="13" width="4.125" style="4" customWidth="1"/>
    <col min="14" max="14" width="4.625" style="4" customWidth="1"/>
    <col min="15" max="15" width="5.625" style="4" customWidth="1"/>
    <col min="16" max="18" width="4.125" style="4" customWidth="1"/>
    <col min="19" max="19" width="5.625" style="4" customWidth="1"/>
    <col min="20" max="22" width="3.625" style="4" customWidth="1"/>
    <col min="23" max="23" width="5.625" style="4" customWidth="1"/>
    <col min="24" max="26" width="4.625" style="4" customWidth="1"/>
    <col min="27" max="27" width="9.875" style="4" customWidth="1"/>
    <col min="28" max="28" width="2.625" style="4" customWidth="1"/>
    <col min="29" max="29" width="9.375" style="4"/>
    <col min="30" max="30" width="12.625" style="4"/>
    <col min="31" max="1025" width="9.375" style="4"/>
    <col min="1026" max="16384" width="9" style="5"/>
  </cols>
  <sheetData>
    <row r="1" spans="1:1025" ht="30" customHeight="1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24.9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1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24.95" customHeight="1">
      <c r="A3" s="43"/>
      <c r="B3" s="43"/>
      <c r="C3" s="43"/>
      <c r="D3" s="43"/>
      <c r="E3" s="43"/>
      <c r="F3" s="43"/>
      <c r="G3" s="43" t="s">
        <v>49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4</v>
      </c>
      <c r="B4" s="44" t="s">
        <v>5</v>
      </c>
      <c r="C4" s="44"/>
      <c r="D4" s="44"/>
      <c r="E4" s="44" t="s">
        <v>6</v>
      </c>
      <c r="F4" s="44"/>
      <c r="G4" s="44"/>
      <c r="H4" s="44"/>
      <c r="I4" s="44" t="s">
        <v>7</v>
      </c>
      <c r="J4" s="44"/>
      <c r="K4" s="44"/>
      <c r="L4" s="44" t="s">
        <v>8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9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10</v>
      </c>
      <c r="M5" s="45"/>
      <c r="N5" s="45"/>
      <c r="O5" s="45"/>
      <c r="P5" s="45" t="s">
        <v>11</v>
      </c>
      <c r="Q5" s="45"/>
      <c r="R5" s="45"/>
      <c r="S5" s="45"/>
      <c r="T5" s="45" t="s">
        <v>12</v>
      </c>
      <c r="U5" s="45"/>
      <c r="V5" s="45"/>
      <c r="W5" s="45"/>
      <c r="X5" s="45" t="s">
        <v>13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14</v>
      </c>
      <c r="C6" s="16" t="s">
        <v>15</v>
      </c>
      <c r="D6" s="16" t="s">
        <v>16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14</v>
      </c>
      <c r="J6" s="16" t="s">
        <v>15</v>
      </c>
      <c r="K6" s="16" t="s">
        <v>16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14</v>
      </c>
      <c r="Q6" s="16" t="s">
        <v>15</v>
      </c>
      <c r="R6" s="16" t="s">
        <v>16</v>
      </c>
      <c r="S6" s="16" t="s">
        <v>17</v>
      </c>
      <c r="T6" s="16" t="s">
        <v>14</v>
      </c>
      <c r="U6" s="16" t="s">
        <v>15</v>
      </c>
      <c r="V6" s="16" t="s">
        <v>16</v>
      </c>
      <c r="W6" s="16" t="s">
        <v>17</v>
      </c>
      <c r="X6" s="16" t="s">
        <v>14</v>
      </c>
      <c r="Y6" s="16" t="s">
        <v>15</v>
      </c>
      <c r="Z6" s="16" t="s">
        <v>16</v>
      </c>
      <c r="AA6" s="16" t="s">
        <v>17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13" customFormat="1" ht="24.95" customHeight="1">
      <c r="A8" s="18" t="s">
        <v>38</v>
      </c>
      <c r="B8" s="6">
        <v>22</v>
      </c>
      <c r="C8" s="6">
        <v>21</v>
      </c>
      <c r="D8" s="6">
        <f t="shared" ref="D8:D11" si="0">B8+C8</f>
        <v>43</v>
      </c>
      <c r="E8" s="6">
        <v>0</v>
      </c>
      <c r="F8" s="6">
        <v>1</v>
      </c>
      <c r="G8" s="19">
        <f t="shared" ref="G8:G11" si="1">E8+F8</f>
        <v>1</v>
      </c>
      <c r="H8" s="20">
        <f t="shared" ref="H8:H11" si="2">G8/D8</f>
        <v>2.3255813953488372E-2</v>
      </c>
      <c r="I8" s="19">
        <f t="shared" ref="I8:I11" si="3">B8-E8</f>
        <v>22</v>
      </c>
      <c r="J8" s="19">
        <f t="shared" ref="J8:J11" si="4">C8-F8</f>
        <v>20</v>
      </c>
      <c r="K8" s="6">
        <f t="shared" ref="K8:K11" si="5">J8+I8</f>
        <v>42</v>
      </c>
      <c r="L8" s="6">
        <v>8</v>
      </c>
      <c r="M8" s="6">
        <v>3</v>
      </c>
      <c r="N8" s="6">
        <f t="shared" ref="N8:N11" si="6">L8+M8</f>
        <v>11</v>
      </c>
      <c r="O8" s="20">
        <f t="shared" ref="O8:O11" si="7">N8/Z8</f>
        <v>0.26190476190476192</v>
      </c>
      <c r="P8" s="6">
        <v>5</v>
      </c>
      <c r="Q8" s="6">
        <v>8</v>
      </c>
      <c r="R8" s="6">
        <f t="shared" ref="R8:R11" si="8">P8+Q8</f>
        <v>13</v>
      </c>
      <c r="S8" s="20">
        <f t="shared" ref="S8:S11" si="9">R8/Z8</f>
        <v>0.30952380952380953</v>
      </c>
      <c r="T8" s="6">
        <v>9</v>
      </c>
      <c r="U8" s="6">
        <v>9</v>
      </c>
      <c r="V8" s="6">
        <f t="shared" ref="V8:V11" si="10">T8+U8</f>
        <v>18</v>
      </c>
      <c r="W8" s="20">
        <f t="shared" ref="W8:W11" si="11">V8/Z8</f>
        <v>0.42857142857142855</v>
      </c>
      <c r="X8" s="19">
        <f t="shared" ref="X8:X11" si="12">L8+P8+T8</f>
        <v>22</v>
      </c>
      <c r="Y8" s="19">
        <f t="shared" ref="Y8:Y11" si="13">M8+Q8+U8</f>
        <v>20</v>
      </c>
      <c r="Z8" s="6">
        <f t="shared" ref="Z8:Z11" si="14">X8+Y8</f>
        <v>42</v>
      </c>
      <c r="AA8" s="20">
        <f t="shared" ref="AA8:AA11" si="15">Z8/K8</f>
        <v>1</v>
      </c>
      <c r="AB8" s="25"/>
      <c r="AMK8" s="27"/>
    </row>
    <row r="9" spans="1:1025" s="13" customFormat="1" ht="24.95" customHeight="1">
      <c r="A9" s="18" t="s">
        <v>39</v>
      </c>
      <c r="B9" s="6">
        <v>21</v>
      </c>
      <c r="C9" s="6">
        <v>20</v>
      </c>
      <c r="D9" s="6">
        <f t="shared" si="0"/>
        <v>41</v>
      </c>
      <c r="E9" s="6">
        <v>0</v>
      </c>
      <c r="F9" s="6">
        <v>0</v>
      </c>
      <c r="G9" s="19">
        <f t="shared" si="1"/>
        <v>0</v>
      </c>
      <c r="H9" s="20">
        <f t="shared" si="2"/>
        <v>0</v>
      </c>
      <c r="I9" s="19">
        <f t="shared" si="3"/>
        <v>21</v>
      </c>
      <c r="J9" s="19">
        <f t="shared" si="4"/>
        <v>20</v>
      </c>
      <c r="K9" s="6">
        <f t="shared" si="5"/>
        <v>41</v>
      </c>
      <c r="L9" s="6">
        <v>9</v>
      </c>
      <c r="M9" s="6">
        <v>3</v>
      </c>
      <c r="N9" s="6">
        <f t="shared" si="6"/>
        <v>12</v>
      </c>
      <c r="O9" s="20">
        <f t="shared" si="7"/>
        <v>0.30769230769230771</v>
      </c>
      <c r="P9" s="6">
        <v>4</v>
      </c>
      <c r="Q9" s="6">
        <v>13</v>
      </c>
      <c r="R9" s="6">
        <f t="shared" si="8"/>
        <v>17</v>
      </c>
      <c r="S9" s="20">
        <f t="shared" si="9"/>
        <v>0.4358974358974359</v>
      </c>
      <c r="T9" s="6">
        <v>6</v>
      </c>
      <c r="U9" s="6">
        <v>4</v>
      </c>
      <c r="V9" s="6">
        <f t="shared" si="10"/>
        <v>10</v>
      </c>
      <c r="W9" s="20">
        <f t="shared" si="11"/>
        <v>0.25641025641025639</v>
      </c>
      <c r="X9" s="19">
        <f t="shared" si="12"/>
        <v>19</v>
      </c>
      <c r="Y9" s="19">
        <f t="shared" si="13"/>
        <v>20</v>
      </c>
      <c r="Z9" s="6">
        <f t="shared" si="14"/>
        <v>39</v>
      </c>
      <c r="AA9" s="20">
        <f t="shared" si="15"/>
        <v>0.95121951219512191</v>
      </c>
      <c r="AB9" s="25"/>
      <c r="AMK9" s="27"/>
    </row>
    <row r="10" spans="1:1025" s="14" customFormat="1" ht="24.95" customHeight="1">
      <c r="A10" s="18" t="s">
        <v>40</v>
      </c>
      <c r="B10" s="6">
        <v>25</v>
      </c>
      <c r="C10" s="6">
        <v>19</v>
      </c>
      <c r="D10" s="6">
        <f t="shared" si="0"/>
        <v>44</v>
      </c>
      <c r="E10" s="6">
        <v>1</v>
      </c>
      <c r="F10" s="6">
        <v>0</v>
      </c>
      <c r="G10" s="19">
        <f t="shared" si="1"/>
        <v>1</v>
      </c>
      <c r="H10" s="20">
        <f t="shared" si="2"/>
        <v>2.2727272727272728E-2</v>
      </c>
      <c r="I10" s="19">
        <f t="shared" si="3"/>
        <v>24</v>
      </c>
      <c r="J10" s="19">
        <f t="shared" si="4"/>
        <v>19</v>
      </c>
      <c r="K10" s="6">
        <f t="shared" si="5"/>
        <v>43</v>
      </c>
      <c r="L10" s="6">
        <v>4</v>
      </c>
      <c r="M10" s="6">
        <v>2</v>
      </c>
      <c r="N10" s="6">
        <f t="shared" si="6"/>
        <v>6</v>
      </c>
      <c r="O10" s="20">
        <f t="shared" si="7"/>
        <v>0.14285714285714285</v>
      </c>
      <c r="P10" s="6">
        <v>2</v>
      </c>
      <c r="Q10" s="6">
        <v>11</v>
      </c>
      <c r="R10" s="6">
        <f t="shared" si="8"/>
        <v>13</v>
      </c>
      <c r="S10" s="20">
        <f t="shared" si="9"/>
        <v>0.30952380952380953</v>
      </c>
      <c r="T10" s="6">
        <v>17</v>
      </c>
      <c r="U10" s="6">
        <v>6</v>
      </c>
      <c r="V10" s="6">
        <f t="shared" si="10"/>
        <v>23</v>
      </c>
      <c r="W10" s="20">
        <f t="shared" si="11"/>
        <v>0.54761904761904767</v>
      </c>
      <c r="X10" s="19">
        <f t="shared" si="12"/>
        <v>23</v>
      </c>
      <c r="Y10" s="19">
        <f t="shared" si="13"/>
        <v>19</v>
      </c>
      <c r="Z10" s="6">
        <f t="shared" si="14"/>
        <v>42</v>
      </c>
      <c r="AA10" s="20">
        <f t="shared" si="15"/>
        <v>0.97674418604651159</v>
      </c>
      <c r="AB10" s="25"/>
    </row>
    <row r="11" spans="1:1025" s="14" customFormat="1" ht="24.95" customHeight="1">
      <c r="A11" s="18" t="s">
        <v>41</v>
      </c>
      <c r="B11" s="6">
        <v>26</v>
      </c>
      <c r="C11" s="6">
        <v>18</v>
      </c>
      <c r="D11" s="6">
        <f t="shared" si="0"/>
        <v>44</v>
      </c>
      <c r="E11" s="6">
        <v>0</v>
      </c>
      <c r="F11" s="6">
        <v>0</v>
      </c>
      <c r="G11" s="19">
        <f t="shared" si="1"/>
        <v>0</v>
      </c>
      <c r="H11" s="20">
        <f t="shared" si="2"/>
        <v>0</v>
      </c>
      <c r="I11" s="19">
        <f t="shared" si="3"/>
        <v>26</v>
      </c>
      <c r="J11" s="19">
        <f t="shared" si="4"/>
        <v>18</v>
      </c>
      <c r="K11" s="6">
        <f t="shared" si="5"/>
        <v>44</v>
      </c>
      <c r="L11" s="6">
        <v>10</v>
      </c>
      <c r="M11" s="6">
        <v>3</v>
      </c>
      <c r="N11" s="6">
        <f t="shared" si="6"/>
        <v>13</v>
      </c>
      <c r="O11" s="20">
        <f t="shared" si="7"/>
        <v>0.30232558139534882</v>
      </c>
      <c r="P11" s="6">
        <v>10</v>
      </c>
      <c r="Q11" s="6">
        <v>7</v>
      </c>
      <c r="R11" s="6">
        <f t="shared" si="8"/>
        <v>17</v>
      </c>
      <c r="S11" s="20">
        <f t="shared" si="9"/>
        <v>0.39534883720930231</v>
      </c>
      <c r="T11" s="6">
        <v>5</v>
      </c>
      <c r="U11" s="6">
        <v>8</v>
      </c>
      <c r="V11" s="6">
        <f t="shared" si="10"/>
        <v>13</v>
      </c>
      <c r="W11" s="20">
        <f t="shared" si="11"/>
        <v>0.30232558139534882</v>
      </c>
      <c r="X11" s="19">
        <f t="shared" si="12"/>
        <v>25</v>
      </c>
      <c r="Y11" s="19">
        <f t="shared" si="13"/>
        <v>18</v>
      </c>
      <c r="Z11" s="6">
        <f t="shared" si="14"/>
        <v>43</v>
      </c>
      <c r="AA11" s="20">
        <f t="shared" si="15"/>
        <v>0.97727272727272729</v>
      </c>
      <c r="AB11" s="25"/>
    </row>
    <row r="12" spans="1:1025" s="14" customFormat="1" ht="24.95" customHeight="1">
      <c r="A12" s="21"/>
      <c r="B12" s="22"/>
      <c r="C12" s="22"/>
      <c r="D12" s="22"/>
      <c r="E12" s="22"/>
      <c r="F12" s="22"/>
      <c r="G12" s="23"/>
      <c r="H12" s="24"/>
      <c r="I12" s="23"/>
      <c r="J12" s="23"/>
      <c r="K12" s="22"/>
      <c r="L12" s="22"/>
      <c r="M12" s="22"/>
      <c r="N12" s="22"/>
      <c r="O12" s="24"/>
      <c r="P12" s="22"/>
      <c r="Q12" s="22"/>
      <c r="R12" s="22"/>
      <c r="S12" s="24"/>
      <c r="T12" s="22"/>
      <c r="U12" s="22"/>
      <c r="V12" s="22"/>
      <c r="W12" s="24"/>
      <c r="X12" s="23"/>
      <c r="Y12" s="23"/>
      <c r="Z12" s="22"/>
      <c r="AA12" s="24"/>
      <c r="AB12" s="26"/>
    </row>
    <row r="13" spans="1:1025" s="14" customFormat="1" ht="24.95" customHeight="1">
      <c r="A13" s="21"/>
      <c r="B13" s="22"/>
      <c r="C13" s="22"/>
      <c r="D13" s="22"/>
      <c r="E13" s="22"/>
      <c r="F13" s="22"/>
      <c r="G13" s="23"/>
      <c r="H13" s="24"/>
      <c r="I13" s="23"/>
      <c r="J13" s="23"/>
      <c r="K13" s="22"/>
      <c r="L13" s="22"/>
      <c r="M13" s="22"/>
      <c r="N13" s="22"/>
      <c r="O13" s="24"/>
      <c r="P13" s="22"/>
      <c r="Q13" s="22"/>
      <c r="R13" s="22"/>
      <c r="S13" s="24"/>
      <c r="T13" s="22"/>
      <c r="U13" s="22"/>
      <c r="V13" s="22"/>
      <c r="W13" s="24"/>
      <c r="X13" s="23"/>
      <c r="Y13" s="23"/>
      <c r="Z13" s="22"/>
      <c r="AA13" s="24"/>
      <c r="AB13" s="26"/>
    </row>
    <row r="14" spans="1:1025" s="2" customFormat="1" ht="24.95" customHeight="1">
      <c r="A14" s="7" t="s">
        <v>42</v>
      </c>
      <c r="B14" s="8">
        <f t="shared" ref="B14:G14" si="16">SUM(B8:B11)</f>
        <v>94</v>
      </c>
      <c r="C14" s="8">
        <f t="shared" si="16"/>
        <v>78</v>
      </c>
      <c r="D14" s="8">
        <f t="shared" si="16"/>
        <v>172</v>
      </c>
      <c r="E14" s="8">
        <f t="shared" si="16"/>
        <v>1</v>
      </c>
      <c r="F14" s="8">
        <f t="shared" si="16"/>
        <v>1</v>
      </c>
      <c r="G14" s="8">
        <f t="shared" si="16"/>
        <v>2</v>
      </c>
      <c r="H14" s="9">
        <f>G14/D14</f>
        <v>1.1627906976744186E-2</v>
      </c>
      <c r="I14" s="8">
        <f t="shared" ref="I14:N14" si="17">SUM(I8:I11)</f>
        <v>93</v>
      </c>
      <c r="J14" s="8">
        <f t="shared" si="17"/>
        <v>77</v>
      </c>
      <c r="K14" s="8">
        <f t="shared" si="17"/>
        <v>170</v>
      </c>
      <c r="L14" s="8">
        <f t="shared" si="17"/>
        <v>31</v>
      </c>
      <c r="M14" s="8">
        <f t="shared" si="17"/>
        <v>11</v>
      </c>
      <c r="N14" s="8">
        <f t="shared" si="17"/>
        <v>42</v>
      </c>
      <c r="O14" s="9">
        <f>N14/Z14</f>
        <v>0.25301204819277107</v>
      </c>
      <c r="P14" s="8">
        <f t="shared" ref="P14:R14" si="18">SUM(P8:P11)</f>
        <v>21</v>
      </c>
      <c r="Q14" s="8">
        <f t="shared" si="18"/>
        <v>39</v>
      </c>
      <c r="R14" s="8">
        <f t="shared" si="18"/>
        <v>60</v>
      </c>
      <c r="S14" s="9">
        <f>R14/Z14</f>
        <v>0.36144578313253012</v>
      </c>
      <c r="T14" s="8">
        <f t="shared" ref="T14:V14" si="19">SUM(T8:T11)</f>
        <v>37</v>
      </c>
      <c r="U14" s="8">
        <f t="shared" si="19"/>
        <v>27</v>
      </c>
      <c r="V14" s="8">
        <f t="shared" si="19"/>
        <v>64</v>
      </c>
      <c r="W14" s="9">
        <f>V14/Z14</f>
        <v>0.38554216867469882</v>
      </c>
      <c r="X14" s="8">
        <f t="shared" ref="X14:Z14" si="20">SUM(X8:X11)</f>
        <v>89</v>
      </c>
      <c r="Y14" s="8">
        <f t="shared" si="20"/>
        <v>77</v>
      </c>
      <c r="Z14" s="8">
        <f t="shared" si="20"/>
        <v>166</v>
      </c>
      <c r="AA14" s="9">
        <f>Z14/K14</f>
        <v>0.97647058823529409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15" customHeight="1">
      <c r="A15" s="51" t="s">
        <v>43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24.9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52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2022.12</vt:lpstr>
      <vt:lpstr>1</vt:lpstr>
      <vt:lpstr>2</vt:lpstr>
      <vt:lpstr>3</vt:lpstr>
      <vt:lpstr>4</vt:lpstr>
      <vt:lpstr>5</vt:lpstr>
      <vt:lpstr>6</vt:lpstr>
      <vt:lpstr>'1'!Print_Area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2</cp:revision>
  <cp:lastPrinted>2016-01-19T04:47:00Z</cp:lastPrinted>
  <dcterms:created xsi:type="dcterms:W3CDTF">2014-12-04T02:21:00Z</dcterms:created>
  <dcterms:modified xsi:type="dcterms:W3CDTF">2023-01-11T06:43:02Z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>
    <vt:lpwstr>11</vt:lpwstr>
  </property>
  <property fmtid="{D5CDD505-2E9C-101B-9397-08002B2CF9AE}" pid="4" name="ICV">
    <vt:lpwstr>F125956FB001476CB01997FF9C0D24DC</vt:lpwstr>
  </property>
</Properties>
</file>